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FINANCIJSKA IZVJEŠĆA\2023. GODINA\IV kvartal 1.1. - 31.12.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E306" i="9" s="1"/>
  <c r="B306" i="9" s="1"/>
  <c r="F306" i="9"/>
  <c r="H305" i="9"/>
  <c r="G305" i="9"/>
  <c r="E305" i="9" s="1"/>
  <c r="B305" i="9" s="1"/>
  <c r="F305" i="9"/>
  <c r="H304" i="9"/>
  <c r="E304" i="9" s="1"/>
  <c r="G304" i="9"/>
  <c r="F304" i="9"/>
  <c r="B304" i="9"/>
  <c r="H303" i="9"/>
  <c r="G303" i="9"/>
  <c r="F303" i="9"/>
  <c r="E303" i="9"/>
  <c r="B303" i="9" s="1"/>
  <c r="H302" i="9"/>
  <c r="G302" i="9"/>
  <c r="F302" i="9"/>
  <c r="H301" i="9"/>
  <c r="G301" i="9"/>
  <c r="E301" i="9" s="1"/>
  <c r="B301" i="9" s="1"/>
  <c r="F301" i="9"/>
  <c r="H300" i="9"/>
  <c r="E300" i="9" s="1"/>
  <c r="B300" i="9" s="1"/>
  <c r="G300" i="9"/>
  <c r="F300" i="9"/>
  <c r="H299" i="9"/>
  <c r="G299" i="9"/>
  <c r="F299" i="9"/>
  <c r="H298" i="9"/>
  <c r="E298" i="9" s="1"/>
  <c r="B298" i="9" s="1"/>
  <c r="G298" i="9"/>
  <c r="F298" i="9"/>
  <c r="H297" i="9"/>
  <c r="G297" i="9"/>
  <c r="E297" i="9" s="1"/>
  <c r="B297" i="9" s="1"/>
  <c r="F297" i="9"/>
  <c r="H296" i="9"/>
  <c r="E296" i="9" s="1"/>
  <c r="G296" i="9"/>
  <c r="F296" i="9"/>
  <c r="B296" i="9"/>
  <c r="H295" i="9"/>
  <c r="E295" i="9" s="1"/>
  <c r="B295" i="9" s="1"/>
  <c r="G295" i="9"/>
  <c r="F295" i="9"/>
  <c r="H294" i="9"/>
  <c r="G294" i="9"/>
  <c r="E294" i="9" s="1"/>
  <c r="F294" i="9"/>
  <c r="H293" i="9"/>
  <c r="G293" i="9"/>
  <c r="F293" i="9"/>
  <c r="H292" i="9"/>
  <c r="G292" i="9"/>
  <c r="F292" i="9"/>
  <c r="H291" i="9"/>
  <c r="G291" i="9"/>
  <c r="F291" i="9"/>
  <c r="E291" i="9"/>
  <c r="B291" i="9" s="1"/>
  <c r="F290" i="9"/>
  <c r="F289" i="9"/>
  <c r="H288" i="9"/>
  <c r="G288" i="9"/>
  <c r="F288" i="9"/>
  <c r="H287" i="9"/>
  <c r="G287" i="9"/>
  <c r="E287" i="9" s="1"/>
  <c r="B287" i="9" s="1"/>
  <c r="F287" i="9"/>
  <c r="H286" i="9"/>
  <c r="G286" i="9"/>
  <c r="F286" i="9"/>
  <c r="H285" i="9"/>
  <c r="G285" i="9"/>
  <c r="F285" i="9"/>
  <c r="F284" i="9"/>
  <c r="H283" i="9"/>
  <c r="G283" i="9"/>
  <c r="E283" i="9" s="1"/>
  <c r="B283" i="9" s="1"/>
  <c r="F283" i="9"/>
  <c r="H282" i="9"/>
  <c r="G282" i="9"/>
  <c r="F282" i="9"/>
  <c r="E282" i="9"/>
  <c r="B282" i="9" s="1"/>
  <c r="H281" i="9"/>
  <c r="E281" i="9" s="1"/>
  <c r="G281" i="9"/>
  <c r="F281" i="9"/>
  <c r="F280" i="9"/>
  <c r="F279" i="9"/>
  <c r="F278" i="9"/>
  <c r="F276" i="9"/>
  <c r="L275" i="9"/>
  <c r="F275" i="9" s="1"/>
  <c r="H275" i="9"/>
  <c r="F274" i="9"/>
  <c r="I273" i="9"/>
  <c r="H273" i="9"/>
  <c r="F273" i="9"/>
  <c r="E272" i="9"/>
  <c r="M271" i="9"/>
  <c r="L271" i="9"/>
  <c r="F271" i="9" s="1"/>
  <c r="E271" i="9"/>
  <c r="M270" i="9"/>
  <c r="F270" i="9" s="1"/>
  <c r="B270" i="9" s="1"/>
  <c r="L270" i="9"/>
  <c r="E270" i="9"/>
  <c r="M269" i="9"/>
  <c r="L269" i="9"/>
  <c r="F269" i="9" s="1"/>
  <c r="E269" i="9"/>
  <c r="M268" i="9"/>
  <c r="L268" i="9"/>
  <c r="F268" i="9"/>
  <c r="B268" i="9" s="1"/>
  <c r="E268" i="9"/>
  <c r="M267" i="9"/>
  <c r="L267" i="9"/>
  <c r="F267" i="9" s="1"/>
  <c r="E267" i="9"/>
  <c r="M266" i="9"/>
  <c r="F266" i="9" s="1"/>
  <c r="L266" i="9"/>
  <c r="E266" i="9"/>
  <c r="B266" i="9"/>
  <c r="M265" i="9"/>
  <c r="L265" i="9"/>
  <c r="F265" i="9" s="1"/>
  <c r="E265" i="9"/>
  <c r="B265" i="9" s="1"/>
  <c r="M264" i="9"/>
  <c r="L264" i="9"/>
  <c r="F264" i="9"/>
  <c r="B264" i="9" s="1"/>
  <c r="E264" i="9"/>
  <c r="M263" i="9"/>
  <c r="L263" i="9"/>
  <c r="F263" i="9" s="1"/>
  <c r="E263" i="9"/>
  <c r="M262" i="9"/>
  <c r="F262" i="9" s="1"/>
  <c r="B262" i="9" s="1"/>
  <c r="L262" i="9"/>
  <c r="E262" i="9"/>
  <c r="M261" i="9"/>
  <c r="L261" i="9"/>
  <c r="F261" i="9" s="1"/>
  <c r="E261" i="9"/>
  <c r="M260" i="9"/>
  <c r="L260" i="9"/>
  <c r="F260" i="9"/>
  <c r="B260" i="9" s="1"/>
  <c r="E260" i="9"/>
  <c r="M259" i="9"/>
  <c r="L259" i="9"/>
  <c r="F259" i="9" s="1"/>
  <c r="E259" i="9"/>
  <c r="B259" i="9" s="1"/>
  <c r="M258" i="9"/>
  <c r="F258" i="9" s="1"/>
  <c r="L258" i="9"/>
  <c r="E258" i="9"/>
  <c r="B258" i="9"/>
  <c r="M257" i="9"/>
  <c r="L257" i="9"/>
  <c r="F257" i="9" s="1"/>
  <c r="E257" i="9"/>
  <c r="B257" i="9" s="1"/>
  <c r="M256" i="9"/>
  <c r="L256" i="9"/>
  <c r="F256" i="9"/>
  <c r="B256" i="9" s="1"/>
  <c r="E256" i="9"/>
  <c r="M255" i="9"/>
  <c r="L255" i="9"/>
  <c r="F255" i="9" s="1"/>
  <c r="E255" i="9"/>
  <c r="M254" i="9"/>
  <c r="F254" i="9" s="1"/>
  <c r="B254" i="9" s="1"/>
  <c r="L254" i="9"/>
  <c r="E254" i="9"/>
  <c r="M253" i="9"/>
  <c r="L253" i="9"/>
  <c r="F253" i="9" s="1"/>
  <c r="E253" i="9"/>
  <c r="M252" i="9"/>
  <c r="L252" i="9"/>
  <c r="F252" i="9"/>
  <c r="B252" i="9" s="1"/>
  <c r="E252" i="9"/>
  <c r="M251" i="9"/>
  <c r="L251" i="9"/>
  <c r="F251" i="9" s="1"/>
  <c r="E251" i="9"/>
  <c r="B251" i="9" s="1"/>
  <c r="M250" i="9"/>
  <c r="F250" i="9" s="1"/>
  <c r="L250" i="9"/>
  <c r="E250" i="9"/>
  <c r="B250" i="9"/>
  <c r="M249" i="9"/>
  <c r="L249" i="9"/>
  <c r="F249" i="9" s="1"/>
  <c r="E249" i="9"/>
  <c r="B249" i="9" s="1"/>
  <c r="M248" i="9"/>
  <c r="L248" i="9"/>
  <c r="F248" i="9"/>
  <c r="B248" i="9" s="1"/>
  <c r="E248" i="9"/>
  <c r="M247" i="9"/>
  <c r="L247" i="9"/>
  <c r="F247" i="9" s="1"/>
  <c r="E247" i="9"/>
  <c r="M246" i="9"/>
  <c r="F246" i="9" s="1"/>
  <c r="B246" i="9" s="1"/>
  <c r="L246" i="9"/>
  <c r="E246" i="9"/>
  <c r="M245" i="9"/>
  <c r="L245" i="9"/>
  <c r="F245" i="9" s="1"/>
  <c r="E245" i="9"/>
  <c r="M244" i="9"/>
  <c r="L244" i="9"/>
  <c r="F244" i="9"/>
  <c r="B244" i="9" s="1"/>
  <c r="E244" i="9"/>
  <c r="M243" i="9"/>
  <c r="L243" i="9"/>
  <c r="F243" i="9" s="1"/>
  <c r="E243" i="9"/>
  <c r="M242" i="9"/>
  <c r="F242" i="9" s="1"/>
  <c r="L242" i="9"/>
  <c r="E242" i="9"/>
  <c r="B242" i="9"/>
  <c r="M241" i="9"/>
  <c r="L241" i="9"/>
  <c r="F241" i="9" s="1"/>
  <c r="E241" i="9"/>
  <c r="B241" i="9" s="1"/>
  <c r="M240" i="9"/>
  <c r="F240" i="9" s="1"/>
  <c r="L240" i="9"/>
  <c r="E240" i="9"/>
  <c r="B240" i="9"/>
  <c r="M239" i="9"/>
  <c r="L239" i="9"/>
  <c r="F239" i="9" s="1"/>
  <c r="E239" i="9"/>
  <c r="B239" i="9" s="1"/>
  <c r="M238" i="9"/>
  <c r="F238" i="9" s="1"/>
  <c r="L238" i="9"/>
  <c r="E238" i="9"/>
  <c r="B238" i="9"/>
  <c r="M237" i="9"/>
  <c r="L237" i="9"/>
  <c r="F237" i="9" s="1"/>
  <c r="E237" i="9"/>
  <c r="B237" i="9" s="1"/>
  <c r="M236" i="9"/>
  <c r="F236" i="9" s="1"/>
  <c r="B236" i="9" s="1"/>
  <c r="L236" i="9"/>
  <c r="E236" i="9"/>
  <c r="M235" i="9"/>
  <c r="L235" i="9"/>
  <c r="F235" i="9" s="1"/>
  <c r="E235" i="9"/>
  <c r="B235" i="9" s="1"/>
  <c r="M234" i="9"/>
  <c r="F234" i="9" s="1"/>
  <c r="B234" i="9" s="1"/>
  <c r="L234" i="9"/>
  <c r="E234" i="9"/>
  <c r="M233" i="9"/>
  <c r="L233" i="9"/>
  <c r="F233" i="9" s="1"/>
  <c r="E233" i="9"/>
  <c r="B233" i="9" s="1"/>
  <c r="M232" i="9"/>
  <c r="F232" i="9" s="1"/>
  <c r="L232" i="9"/>
  <c r="E232" i="9"/>
  <c r="B232" i="9"/>
  <c r="M231" i="9"/>
  <c r="L231" i="9"/>
  <c r="F231" i="9" s="1"/>
  <c r="E231" i="9"/>
  <c r="B231" i="9" s="1"/>
  <c r="M230" i="9"/>
  <c r="F230" i="9" s="1"/>
  <c r="L230" i="9"/>
  <c r="E230" i="9"/>
  <c r="B230" i="9"/>
  <c r="M229" i="9"/>
  <c r="L229" i="9"/>
  <c r="F229" i="9" s="1"/>
  <c r="E229" i="9"/>
  <c r="B229" i="9" s="1"/>
  <c r="M228" i="9"/>
  <c r="F228" i="9" s="1"/>
  <c r="B228" i="9" s="1"/>
  <c r="L228" i="9"/>
  <c r="E228" i="9"/>
  <c r="M227" i="9"/>
  <c r="L227" i="9"/>
  <c r="F227" i="9" s="1"/>
  <c r="E227" i="9"/>
  <c r="B227" i="9" s="1"/>
  <c r="M226" i="9"/>
  <c r="F226" i="9" s="1"/>
  <c r="B226" i="9" s="1"/>
  <c r="L226" i="9"/>
  <c r="E226" i="9"/>
  <c r="M225" i="9"/>
  <c r="L225" i="9"/>
  <c r="F225" i="9" s="1"/>
  <c r="E225" i="9"/>
  <c r="B225" i="9" s="1"/>
  <c r="M224" i="9"/>
  <c r="F224" i="9" s="1"/>
  <c r="L224" i="9"/>
  <c r="E224" i="9"/>
  <c r="B224" i="9"/>
  <c r="M223" i="9"/>
  <c r="L223" i="9"/>
  <c r="F223" i="9" s="1"/>
  <c r="E223" i="9"/>
  <c r="B223" i="9" s="1"/>
  <c r="M222" i="9"/>
  <c r="F222" i="9" s="1"/>
  <c r="L222" i="9"/>
  <c r="E222" i="9"/>
  <c r="B222" i="9"/>
  <c r="M221" i="9"/>
  <c r="L221" i="9"/>
  <c r="F221" i="9" s="1"/>
  <c r="E221" i="9"/>
  <c r="M220" i="9"/>
  <c r="F220" i="9" s="1"/>
  <c r="B220" i="9" s="1"/>
  <c r="L220" i="9"/>
  <c r="E220" i="9"/>
  <c r="M219" i="9"/>
  <c r="L219" i="9"/>
  <c r="E219" i="9"/>
  <c r="M218" i="9"/>
  <c r="F218" i="9" s="1"/>
  <c r="B218" i="9" s="1"/>
  <c r="L218" i="9"/>
  <c r="E218" i="9"/>
  <c r="M217" i="9"/>
  <c r="L217" i="9"/>
  <c r="E217" i="9"/>
  <c r="M216" i="9"/>
  <c r="F216" i="9" s="1"/>
  <c r="L216" i="9"/>
  <c r="E216" i="9"/>
  <c r="B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c r="H159" i="9"/>
  <c r="G159" i="9"/>
  <c r="F159" i="9"/>
  <c r="E159" i="9"/>
  <c r="B159" i="9" s="1"/>
  <c r="H158" i="9"/>
  <c r="E158" i="9" s="1"/>
  <c r="B158" i="9" s="1"/>
  <c r="G158" i="9"/>
  <c r="F158" i="9"/>
  <c r="H157" i="9"/>
  <c r="G157" i="9"/>
  <c r="E157" i="9" s="1"/>
  <c r="B157" i="9" s="1"/>
  <c r="F157" i="9"/>
  <c r="H156" i="9"/>
  <c r="G156" i="9"/>
  <c r="F156" i="9"/>
  <c r="H155" i="9"/>
  <c r="G155" i="9"/>
  <c r="F155" i="9"/>
  <c r="H154" i="9"/>
  <c r="G154" i="9"/>
  <c r="F154" i="9"/>
  <c r="E154" i="9"/>
  <c r="B154" i="9" s="1"/>
  <c r="H153" i="9"/>
  <c r="G153" i="9"/>
  <c r="F153" i="9"/>
  <c r="E153" i="9"/>
  <c r="H152" i="9"/>
  <c r="G152" i="9"/>
  <c r="E152" i="9" s="1"/>
  <c r="F152" i="9"/>
  <c r="B152" i="9" s="1"/>
  <c r="H151" i="9"/>
  <c r="G151" i="9"/>
  <c r="F151" i="9"/>
  <c r="E151" i="9"/>
  <c r="B151" i="9" s="1"/>
  <c r="H150" i="9"/>
  <c r="E150" i="9" s="1"/>
  <c r="B150" i="9" s="1"/>
  <c r="G150" i="9"/>
  <c r="F150" i="9"/>
  <c r="H149" i="9"/>
  <c r="G149" i="9"/>
  <c r="E149" i="9" s="1"/>
  <c r="B149" i="9" s="1"/>
  <c r="F149" i="9"/>
  <c r="H148" i="9"/>
  <c r="G148" i="9"/>
  <c r="F148" i="9"/>
  <c r="H147" i="9"/>
  <c r="G147" i="9"/>
  <c r="F147" i="9"/>
  <c r="H146" i="9"/>
  <c r="G146" i="9"/>
  <c r="F146" i="9"/>
  <c r="E146" i="9"/>
  <c r="B146" i="9" s="1"/>
  <c r="H145" i="9"/>
  <c r="G145" i="9"/>
  <c r="F145" i="9"/>
  <c r="E145" i="9"/>
  <c r="H144" i="9"/>
  <c r="G144" i="9"/>
  <c r="E144" i="9" s="1"/>
  <c r="F144" i="9"/>
  <c r="B144" i="9" s="1"/>
  <c r="F143" i="9"/>
  <c r="H142" i="9"/>
  <c r="E142" i="9" s="1"/>
  <c r="B142" i="9" s="1"/>
  <c r="G142" i="9"/>
  <c r="F142" i="9"/>
  <c r="H141" i="9"/>
  <c r="G141" i="9"/>
  <c r="E141" i="9" s="1"/>
  <c r="B141" i="9" s="1"/>
  <c r="F141" i="9"/>
  <c r="H140" i="9"/>
  <c r="G140" i="9"/>
  <c r="E140" i="9" s="1"/>
  <c r="B140" i="9" s="1"/>
  <c r="F140" i="9"/>
  <c r="H139" i="9"/>
  <c r="G139" i="9"/>
  <c r="F139" i="9"/>
  <c r="H138" i="9"/>
  <c r="G138" i="9"/>
  <c r="F138" i="9"/>
  <c r="E138" i="9"/>
  <c r="B138" i="9" s="1"/>
  <c r="H137" i="9"/>
  <c r="G137" i="9"/>
  <c r="F137" i="9"/>
  <c r="E137" i="9"/>
  <c r="H136" i="9"/>
  <c r="G136" i="9"/>
  <c r="E136" i="9" s="1"/>
  <c r="F136" i="9"/>
  <c r="B136" i="9" s="1"/>
  <c r="H135" i="9"/>
  <c r="G135" i="9"/>
  <c r="F135" i="9"/>
  <c r="E135" i="9"/>
  <c r="B135" i="9" s="1"/>
  <c r="H134" i="9"/>
  <c r="E134" i="9" s="1"/>
  <c r="G134" i="9"/>
  <c r="F134" i="9"/>
  <c r="H133" i="9"/>
  <c r="G133" i="9"/>
  <c r="E133" i="9" s="1"/>
  <c r="B133" i="9" s="1"/>
  <c r="F133" i="9"/>
  <c r="H132" i="9"/>
  <c r="G132" i="9"/>
  <c r="F132" i="9"/>
  <c r="H131" i="9"/>
  <c r="G131" i="9"/>
  <c r="E131" i="9" s="1"/>
  <c r="B131" i="9" s="1"/>
  <c r="F131" i="9"/>
  <c r="H130" i="9"/>
  <c r="E130" i="9" s="1"/>
  <c r="B130" i="9" s="1"/>
  <c r="G130" i="9"/>
  <c r="F130" i="9"/>
  <c r="H129" i="9"/>
  <c r="G129" i="9"/>
  <c r="F129" i="9"/>
  <c r="E129" i="9"/>
  <c r="B129" i="9" s="1"/>
  <c r="H128" i="9"/>
  <c r="G128" i="9"/>
  <c r="E128" i="9" s="1"/>
  <c r="F128" i="9"/>
  <c r="B128" i="9"/>
  <c r="H127" i="9"/>
  <c r="G127" i="9"/>
  <c r="F127" i="9"/>
  <c r="E127" i="9"/>
  <c r="B127" i="9" s="1"/>
  <c r="H126" i="9"/>
  <c r="E126" i="9" s="1"/>
  <c r="B126" i="9" s="1"/>
  <c r="G126" i="9"/>
  <c r="F126" i="9"/>
  <c r="H125" i="9"/>
  <c r="G125" i="9"/>
  <c r="E125" i="9" s="1"/>
  <c r="B125" i="9" s="1"/>
  <c r="F125" i="9"/>
  <c r="H124" i="9"/>
  <c r="G124" i="9"/>
  <c r="E124" i="9" s="1"/>
  <c r="B124" i="9" s="1"/>
  <c r="F124" i="9"/>
  <c r="H123" i="9"/>
  <c r="G123" i="9"/>
  <c r="F123" i="9"/>
  <c r="H122" i="9"/>
  <c r="G122" i="9"/>
  <c r="F122" i="9"/>
  <c r="E122" i="9"/>
  <c r="B122" i="9" s="1"/>
  <c r="H121" i="9"/>
  <c r="G121" i="9"/>
  <c r="F121" i="9"/>
  <c r="E121" i="9"/>
  <c r="H120" i="9"/>
  <c r="G120" i="9"/>
  <c r="E120" i="9" s="1"/>
  <c r="F120" i="9"/>
  <c r="B120" i="9" s="1"/>
  <c r="H119" i="9"/>
  <c r="G119" i="9"/>
  <c r="F119" i="9"/>
  <c r="E119" i="9"/>
  <c r="B119" i="9" s="1"/>
  <c r="H118" i="9"/>
  <c r="E118" i="9" s="1"/>
  <c r="G118" i="9"/>
  <c r="F118" i="9"/>
  <c r="H117" i="9"/>
  <c r="G117" i="9"/>
  <c r="E117" i="9" s="1"/>
  <c r="B117" i="9" s="1"/>
  <c r="F117" i="9"/>
  <c r="H116" i="9"/>
  <c r="G116" i="9"/>
  <c r="F116" i="9"/>
  <c r="H115" i="9"/>
  <c r="G115" i="9"/>
  <c r="E115" i="9" s="1"/>
  <c r="B115" i="9" s="1"/>
  <c r="F115" i="9"/>
  <c r="H114" i="9"/>
  <c r="E114" i="9" s="1"/>
  <c r="B114" i="9" s="1"/>
  <c r="G114" i="9"/>
  <c r="F114" i="9"/>
  <c r="H113" i="9"/>
  <c r="G113" i="9"/>
  <c r="F113" i="9"/>
  <c r="E113" i="9"/>
  <c r="B113" i="9" s="1"/>
  <c r="H112" i="9"/>
  <c r="G112" i="9"/>
  <c r="E112" i="9" s="1"/>
  <c r="F112" i="9"/>
  <c r="B112" i="9"/>
  <c r="H111" i="9"/>
  <c r="G111" i="9"/>
  <c r="F111" i="9"/>
  <c r="E111" i="9"/>
  <c r="B111" i="9" s="1"/>
  <c r="H110" i="9"/>
  <c r="E110" i="9" s="1"/>
  <c r="B110" i="9" s="1"/>
  <c r="G110" i="9"/>
  <c r="F110" i="9"/>
  <c r="H109" i="9"/>
  <c r="G109" i="9"/>
  <c r="E109" i="9" s="1"/>
  <c r="B109" i="9" s="1"/>
  <c r="F109" i="9"/>
  <c r="H108" i="9"/>
  <c r="G108" i="9"/>
  <c r="E108" i="9" s="1"/>
  <c r="B108" i="9" s="1"/>
  <c r="F108" i="9"/>
  <c r="H107" i="9"/>
  <c r="G107" i="9"/>
  <c r="F107" i="9"/>
  <c r="H106" i="9"/>
  <c r="G106" i="9"/>
  <c r="F106" i="9"/>
  <c r="E106" i="9"/>
  <c r="B106" i="9" s="1"/>
  <c r="H105" i="9"/>
  <c r="G105" i="9"/>
  <c r="F105" i="9"/>
  <c r="E105" i="9"/>
  <c r="H104" i="9"/>
  <c r="G104" i="9"/>
  <c r="E104" i="9" s="1"/>
  <c r="F104" i="9"/>
  <c r="B104" i="9" s="1"/>
  <c r="H103" i="9"/>
  <c r="G103" i="9"/>
  <c r="F103" i="9"/>
  <c r="E103" i="9"/>
  <c r="B103" i="9" s="1"/>
  <c r="H102" i="9"/>
  <c r="E102" i="9" s="1"/>
  <c r="G102" i="9"/>
  <c r="F102" i="9"/>
  <c r="H101" i="9"/>
  <c r="G101" i="9"/>
  <c r="E101" i="9" s="1"/>
  <c r="B101" i="9" s="1"/>
  <c r="F101" i="9"/>
  <c r="H100" i="9"/>
  <c r="G100" i="9"/>
  <c r="F100" i="9"/>
  <c r="H99" i="9"/>
  <c r="G99" i="9"/>
  <c r="E99" i="9" s="1"/>
  <c r="B99" i="9" s="1"/>
  <c r="F99" i="9"/>
  <c r="H98" i="9"/>
  <c r="E98" i="9" s="1"/>
  <c r="B98" i="9" s="1"/>
  <c r="G98" i="9"/>
  <c r="F98" i="9"/>
  <c r="H97" i="9"/>
  <c r="G97" i="9"/>
  <c r="F97" i="9"/>
  <c r="E97" i="9"/>
  <c r="B97" i="9" s="1"/>
  <c r="H96" i="9"/>
  <c r="G96" i="9"/>
  <c r="E96" i="9" s="1"/>
  <c r="F96" i="9"/>
  <c r="B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F45" i="9"/>
  <c r="H44" i="9"/>
  <c r="E44" i="9" s="1"/>
  <c r="B44" i="9" s="1"/>
  <c r="G44" i="9"/>
  <c r="F44" i="9"/>
  <c r="H43" i="9"/>
  <c r="E43" i="9" s="1"/>
  <c r="B43" i="9" s="1"/>
  <c r="G43" i="9"/>
  <c r="F43" i="9"/>
  <c r="H42" i="9"/>
  <c r="G42" i="9"/>
  <c r="E42" i="9" s="1"/>
  <c r="B42" i="9" s="1"/>
  <c r="F42" i="9"/>
  <c r="H41" i="9"/>
  <c r="G41" i="9"/>
  <c r="F41" i="9"/>
  <c r="H40" i="9"/>
  <c r="E40" i="9" s="1"/>
  <c r="B40" i="9" s="1"/>
  <c r="G40" i="9"/>
  <c r="F40" i="9"/>
  <c r="H39" i="9"/>
  <c r="G39" i="9"/>
  <c r="F39" i="9"/>
  <c r="E39" i="9"/>
  <c r="B39" i="9" s="1"/>
  <c r="H38" i="9"/>
  <c r="G38" i="9"/>
  <c r="F38" i="9"/>
  <c r="H37" i="9"/>
  <c r="G37" i="9"/>
  <c r="E37" i="9" s="1"/>
  <c r="B37" i="9" s="1"/>
  <c r="F37" i="9"/>
  <c r="H36" i="9"/>
  <c r="E36" i="9" s="1"/>
  <c r="B36" i="9" s="1"/>
  <c r="G36" i="9"/>
  <c r="F36" i="9"/>
  <c r="H35" i="9"/>
  <c r="G35" i="9"/>
  <c r="F35" i="9"/>
  <c r="E35" i="9"/>
  <c r="B35" i="9" s="1"/>
  <c r="H34" i="9"/>
  <c r="G34" i="9"/>
  <c r="F34" i="9"/>
  <c r="H33" i="9"/>
  <c r="G33" i="9"/>
  <c r="F33" i="9"/>
  <c r="H32" i="9"/>
  <c r="G32" i="9"/>
  <c r="F32" i="9"/>
  <c r="H31" i="9"/>
  <c r="G31" i="9"/>
  <c r="E31" i="9" s="1"/>
  <c r="B31" i="9" s="1"/>
  <c r="F31" i="9"/>
  <c r="H30" i="9"/>
  <c r="G30" i="9"/>
  <c r="F30" i="9"/>
  <c r="H29" i="9"/>
  <c r="G29" i="9"/>
  <c r="E29" i="9" s="1"/>
  <c r="B29" i="9" s="1"/>
  <c r="F29" i="9"/>
  <c r="H28" i="9"/>
  <c r="E28" i="9" s="1"/>
  <c r="B28" i="9" s="1"/>
  <c r="G28" i="9"/>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B275" i="9" s="1"/>
  <c r="I3" i="9"/>
  <c r="H3" i="9"/>
  <c r="G3" i="9"/>
  <c r="D101" i="8"/>
  <c r="C1576" i="1" s="1"/>
  <c r="D95" i="8"/>
  <c r="D90" i="8"/>
  <c r="D85" i="8"/>
  <c r="D80" i="8"/>
  <c r="D75" i="8"/>
  <c r="D70" i="8"/>
  <c r="D65" i="8"/>
  <c r="D60" i="8"/>
  <c r="D55" i="8"/>
  <c r="D49" i="8" s="1"/>
  <c r="D50" i="8"/>
  <c r="D44" i="8"/>
  <c r="D36" i="8"/>
  <c r="D26" i="8"/>
  <c r="D24" i="8" s="1"/>
  <c r="C1499" i="1" s="1"/>
  <c r="D18" i="8"/>
  <c r="D8" i="8"/>
  <c r="D6" i="8" s="1"/>
  <c r="E44" i="7"/>
  <c r="D44" i="7"/>
  <c r="E39" i="7"/>
  <c r="D39" i="7"/>
  <c r="D38" i="7" s="1"/>
  <c r="E38" i="7"/>
  <c r="E30" i="7"/>
  <c r="D30" i="7"/>
  <c r="E23" i="7"/>
  <c r="E22" i="7" s="1"/>
  <c r="D23" i="7"/>
  <c r="D22" i="7"/>
  <c r="C1453" i="1" s="1"/>
  <c r="E14" i="7"/>
  <c r="D14" i="7"/>
  <c r="E7" i="7"/>
  <c r="E6" i="7" s="1"/>
  <c r="D1437" i="1" s="1"/>
  <c r="G1437" i="1" s="1"/>
  <c r="D7" i="7"/>
  <c r="D6"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E114" i="6" s="1"/>
  <c r="I27" i="3"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D258" i="5"/>
  <c r="F258" i="5" s="1"/>
  <c r="F257" i="5"/>
  <c r="F256" i="5"/>
  <c r="F255" i="5"/>
  <c r="F254" i="5"/>
  <c r="F253" i="5"/>
  <c r="F252" i="5"/>
  <c r="F251" i="5"/>
  <c r="F250" i="5"/>
  <c r="E250" i="5"/>
  <c r="D250" i="5"/>
  <c r="F249" i="5"/>
  <c r="F248" i="5"/>
  <c r="F247" i="5"/>
  <c r="E246" i="5"/>
  <c r="E245" i="5" s="1"/>
  <c r="D246" i="5"/>
  <c r="F246" i="5" s="1"/>
  <c r="D245" i="5"/>
  <c r="F244" i="5"/>
  <c r="F243" i="5"/>
  <c r="E242" i="5"/>
  <c r="E238" i="5" s="1"/>
  <c r="E237" i="5" s="1"/>
  <c r="I23" i="3" s="1"/>
  <c r="D242" i="5"/>
  <c r="F242" i="5" s="1"/>
  <c r="F241" i="5"/>
  <c r="F240" i="5"/>
  <c r="F239" i="5"/>
  <c r="E239" i="5"/>
  <c r="D239" i="5"/>
  <c r="D238" i="5"/>
  <c r="D237"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D191" i="5"/>
  <c r="E190" i="5"/>
  <c r="H309" i="9" s="1"/>
  <c r="D190" i="5"/>
  <c r="F189" i="5"/>
  <c r="F188" i="5"/>
  <c r="F187" i="5"/>
  <c r="F186" i="5"/>
  <c r="F185" i="5"/>
  <c r="F184" i="5"/>
  <c r="F183" i="5"/>
  <c r="F182" i="5"/>
  <c r="F181" i="5"/>
  <c r="E180" i="5"/>
  <c r="E177" i="5" s="1"/>
  <c r="D1154" i="1"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124" i="1" s="1"/>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E87" i="5"/>
  <c r="D87" i="5"/>
  <c r="F87" i="5" s="1"/>
  <c r="F86" i="5"/>
  <c r="F85" i="5"/>
  <c r="F84" i="5"/>
  <c r="F83" i="5"/>
  <c r="F82" i="5"/>
  <c r="F81" i="5"/>
  <c r="F80" i="5"/>
  <c r="F79" i="5"/>
  <c r="E79" i="5"/>
  <c r="D79" i="5"/>
  <c r="D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C997" i="1"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E625" i="4" s="1"/>
  <c r="D632" i="4"/>
  <c r="F632" i="4" s="1"/>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E593" i="4" s="1"/>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D580" i="4" s="1"/>
  <c r="F580" i="4" s="1"/>
  <c r="F579" i="4"/>
  <c r="F578" i="4"/>
  <c r="E577" i="4"/>
  <c r="D577" i="4"/>
  <c r="F577" i="4" s="1"/>
  <c r="F576" i="4"/>
  <c r="F575" i="4"/>
  <c r="E574" i="4"/>
  <c r="E567" i="4" s="1"/>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D529" i="4"/>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3" i="1" s="1"/>
  <c r="D418" i="4"/>
  <c r="E417" i="4"/>
  <c r="D417" i="4"/>
  <c r="F417" i="4" s="1"/>
  <c r="E416" i="4"/>
  <c r="D411" i="1" s="1"/>
  <c r="D416" i="4"/>
  <c r="C411" i="1"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E352" i="4"/>
  <c r="E351" i="4" s="1"/>
  <c r="D352" i="4"/>
  <c r="D351"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F304" i="4"/>
  <c r="E304" i="4"/>
  <c r="E299" i="4" s="1"/>
  <c r="D304" i="4"/>
  <c r="F303" i="4"/>
  <c r="F302" i="4"/>
  <c r="F301" i="4"/>
  <c r="E300" i="4"/>
  <c r="D300" i="4"/>
  <c r="D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E259" i="4"/>
  <c r="F259" i="4" s="1"/>
  <c r="D259" i="4"/>
  <c r="F258" i="4"/>
  <c r="F257" i="4"/>
  <c r="F256" i="4"/>
  <c r="F255" i="4"/>
  <c r="F254" i="4"/>
  <c r="F253" i="4"/>
  <c r="E253" i="4"/>
  <c r="E252" i="4" s="1"/>
  <c r="D248" i="1" s="1"/>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E219" i="4"/>
  <c r="D219" i="4"/>
  <c r="F219" i="4" s="1"/>
  <c r="F218" i="4"/>
  <c r="F217" i="4"/>
  <c r="E216" i="4"/>
  <c r="E215" i="4" s="1"/>
  <c r="D216" i="4"/>
  <c r="F216" i="4" s="1"/>
  <c r="F214" i="4"/>
  <c r="F213" i="4"/>
  <c r="F212" i="4"/>
  <c r="F211" i="4"/>
  <c r="F210" i="4"/>
  <c r="E210" i="4"/>
  <c r="D210" i="4"/>
  <c r="F209" i="4"/>
  <c r="F208" i="4"/>
  <c r="F207" i="4"/>
  <c r="F206" i="4"/>
  <c r="F205" i="4"/>
  <c r="F204" i="4"/>
  <c r="F203" i="4"/>
  <c r="E202" i="4"/>
  <c r="E196" i="4" s="1"/>
  <c r="D202" i="4"/>
  <c r="F202" i="4" s="1"/>
  <c r="F201" i="4"/>
  <c r="F200" i="4"/>
  <c r="F199" i="4"/>
  <c r="F198" i="4"/>
  <c r="E197" i="4"/>
  <c r="D197" i="4"/>
  <c r="D196" i="4" s="1"/>
  <c r="F196"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F164" i="4" s="1"/>
  <c r="D164" i="4"/>
  <c r="D163" i="4" s="1"/>
  <c r="F162" i="4"/>
  <c r="F161" i="4"/>
  <c r="F160" i="4"/>
  <c r="E159" i="4"/>
  <c r="D159" i="4"/>
  <c r="F159" i="4" s="1"/>
  <c r="F158" i="4"/>
  <c r="F157" i="4"/>
  <c r="F156" i="4"/>
  <c r="F155" i="4"/>
  <c r="F154" i="4"/>
  <c r="E153" i="4"/>
  <c r="E152" i="4" s="1"/>
  <c r="D148" i="1" s="1"/>
  <c r="D153" i="4"/>
  <c r="D152" i="4" s="1"/>
  <c r="F150" i="4"/>
  <c r="F149" i="4"/>
  <c r="F148" i="4"/>
  <c r="F147" i="4"/>
  <c r="F146" i="4"/>
  <c r="F145" i="4"/>
  <c r="F144" i="4"/>
  <c r="F143" i="4"/>
  <c r="F142" i="4"/>
  <c r="F141" i="4"/>
  <c r="F140" i="4"/>
  <c r="E140" i="4"/>
  <c r="D140" i="4"/>
  <c r="F139" i="4"/>
  <c r="E139" i="4"/>
  <c r="D139" i="4"/>
  <c r="F138" i="4"/>
  <c r="F137" i="4"/>
  <c r="F136" i="4"/>
  <c r="F135" i="4"/>
  <c r="E134" i="4"/>
  <c r="E133" i="4" s="1"/>
  <c r="D134" i="4"/>
  <c r="F134" i="4" s="1"/>
  <c r="F132" i="4"/>
  <c r="F131" i="4"/>
  <c r="F130" i="4"/>
  <c r="F129" i="4"/>
  <c r="E128" i="4"/>
  <c r="F128" i="4" s="1"/>
  <c r="D128" i="4"/>
  <c r="F127" i="4"/>
  <c r="F126" i="4"/>
  <c r="E125" i="4"/>
  <c r="E124" i="4" s="1"/>
  <c r="D120" i="1" s="1"/>
  <c r="D125" i="4"/>
  <c r="D124" i="4" s="1"/>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E77" i="4"/>
  <c r="D77" i="4"/>
  <c r="F77" i="4" s="1"/>
  <c r="F76" i="4"/>
  <c r="F75" i="4"/>
  <c r="E74" i="4"/>
  <c r="D74" i="4"/>
  <c r="F74" i="4" s="1"/>
  <c r="F73" i="4"/>
  <c r="F72" i="4"/>
  <c r="F71" i="4"/>
  <c r="E71" i="4"/>
  <c r="D71" i="4"/>
  <c r="F70" i="4"/>
  <c r="F69" i="4"/>
  <c r="E68" i="4"/>
  <c r="D68" i="4"/>
  <c r="D50" i="4" s="1"/>
  <c r="C46" i="1" s="1"/>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D44" i="4" s="1"/>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F7" i="4" s="1"/>
  <c r="E7" i="4"/>
  <c r="I36" i="3"/>
  <c r="G36" i="3"/>
  <c r="B36"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I25" i="3"/>
  <c r="G25" i="3"/>
  <c r="B25" i="3"/>
  <c r="I24" i="3"/>
  <c r="G24" i="3"/>
  <c r="B24" i="3"/>
  <c r="H23"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G1577" i="1" s="1"/>
  <c r="H1575" i="1"/>
  <c r="G1575" i="1"/>
  <c r="C1575" i="1"/>
  <c r="C1574" i="1"/>
  <c r="C1573" i="1"/>
  <c r="G1573" i="1" s="1"/>
  <c r="H1572" i="1"/>
  <c r="G1572" i="1"/>
  <c r="C1572" i="1"/>
  <c r="H1571" i="1"/>
  <c r="G1571" i="1"/>
  <c r="C1571" i="1"/>
  <c r="C1570" i="1"/>
  <c r="C1569" i="1"/>
  <c r="G1569" i="1" s="1"/>
  <c r="H1568" i="1"/>
  <c r="G1568" i="1"/>
  <c r="C1568" i="1"/>
  <c r="H1567" i="1"/>
  <c r="G1567" i="1"/>
  <c r="C1567" i="1"/>
  <c r="C1566" i="1"/>
  <c r="C1565" i="1"/>
  <c r="G1565" i="1" s="1"/>
  <c r="H1564" i="1"/>
  <c r="C1564" i="1"/>
  <c r="G1564" i="1" s="1"/>
  <c r="H1563" i="1"/>
  <c r="G1563" i="1"/>
  <c r="C1563" i="1"/>
  <c r="C1562" i="1"/>
  <c r="C1561" i="1"/>
  <c r="G1561" i="1" s="1"/>
  <c r="H1560" i="1"/>
  <c r="G1560" i="1"/>
  <c r="C1560" i="1"/>
  <c r="H1559" i="1"/>
  <c r="G1559" i="1"/>
  <c r="C1559" i="1"/>
  <c r="C1558" i="1"/>
  <c r="C1557" i="1"/>
  <c r="G1557" i="1" s="1"/>
  <c r="H1556" i="1"/>
  <c r="G1556" i="1"/>
  <c r="C1556" i="1"/>
  <c r="H1555" i="1"/>
  <c r="G1555" i="1"/>
  <c r="C1555" i="1"/>
  <c r="C1554" i="1"/>
  <c r="C1553" i="1"/>
  <c r="G1553" i="1" s="1"/>
  <c r="H1552" i="1"/>
  <c r="G1552" i="1"/>
  <c r="C1552" i="1"/>
  <c r="H1551" i="1"/>
  <c r="G1551" i="1"/>
  <c r="C1551" i="1"/>
  <c r="C1550" i="1"/>
  <c r="C1549" i="1"/>
  <c r="G1549" i="1" s="1"/>
  <c r="H1548" i="1"/>
  <c r="G1548" i="1"/>
  <c r="C1548" i="1"/>
  <c r="H1547" i="1"/>
  <c r="G1547" i="1"/>
  <c r="C1547" i="1"/>
  <c r="C1546" i="1"/>
  <c r="C1545" i="1"/>
  <c r="G1545" i="1" s="1"/>
  <c r="H1544" i="1"/>
  <c r="C1544" i="1"/>
  <c r="G1544" i="1" s="1"/>
  <c r="H1543" i="1"/>
  <c r="G1543" i="1"/>
  <c r="C1543" i="1"/>
  <c r="C1542" i="1"/>
  <c r="C1541" i="1"/>
  <c r="G1541" i="1" s="1"/>
  <c r="H1540" i="1"/>
  <c r="G1540" i="1"/>
  <c r="C1540" i="1"/>
  <c r="H1539" i="1"/>
  <c r="G1539" i="1"/>
  <c r="C1539" i="1"/>
  <c r="C1538" i="1"/>
  <c r="C1537" i="1"/>
  <c r="G1537" i="1" s="1"/>
  <c r="H1536" i="1"/>
  <c r="G1536" i="1"/>
  <c r="C1536" i="1"/>
  <c r="H1535" i="1"/>
  <c r="G1535" i="1"/>
  <c r="C1535" i="1"/>
  <c r="C1534" i="1"/>
  <c r="C1533" i="1"/>
  <c r="G1533" i="1" s="1"/>
  <c r="H1532" i="1"/>
  <c r="G1532" i="1"/>
  <c r="C1532" i="1"/>
  <c r="H1531" i="1"/>
  <c r="G1531" i="1"/>
  <c r="C1531" i="1"/>
  <c r="C1530" i="1"/>
  <c r="C1529" i="1"/>
  <c r="G1529" i="1" s="1"/>
  <c r="H1528" i="1"/>
  <c r="G1528" i="1"/>
  <c r="C1528" i="1"/>
  <c r="H1527" i="1"/>
  <c r="G1527" i="1"/>
  <c r="C1527" i="1"/>
  <c r="C1526" i="1"/>
  <c r="C1525" i="1"/>
  <c r="G1525" i="1" s="1"/>
  <c r="H1524" i="1"/>
  <c r="G1524" i="1"/>
  <c r="C1524" i="1"/>
  <c r="H1523" i="1"/>
  <c r="G1523" i="1"/>
  <c r="C1523" i="1"/>
  <c r="C1522" i="1"/>
  <c r="C1521" i="1"/>
  <c r="G1521" i="1" s="1"/>
  <c r="H1520" i="1"/>
  <c r="G1520" i="1"/>
  <c r="C1520" i="1"/>
  <c r="H1519" i="1"/>
  <c r="G1519" i="1"/>
  <c r="C1519" i="1"/>
  <c r="H1516" i="1"/>
  <c r="G1516" i="1"/>
  <c r="C1516" i="1"/>
  <c r="H1515" i="1"/>
  <c r="G1515" i="1"/>
  <c r="C1515" i="1"/>
  <c r="C1514" i="1"/>
  <c r="C1513" i="1"/>
  <c r="G1513" i="1" s="1"/>
  <c r="H1512" i="1"/>
  <c r="G1512" i="1"/>
  <c r="C1512" i="1"/>
  <c r="H1511" i="1"/>
  <c r="G1511" i="1"/>
  <c r="C1511" i="1"/>
  <c r="C1510" i="1"/>
  <c r="C1509" i="1"/>
  <c r="G1509" i="1" s="1"/>
  <c r="H1508" i="1"/>
  <c r="G1508" i="1"/>
  <c r="C1508" i="1"/>
  <c r="C1507" i="1"/>
  <c r="H1507" i="1" s="1"/>
  <c r="C1506" i="1"/>
  <c r="C1505" i="1"/>
  <c r="G1505" i="1" s="1"/>
  <c r="H1504" i="1"/>
  <c r="C1504" i="1"/>
  <c r="G1504" i="1" s="1"/>
  <c r="G1503" i="1"/>
  <c r="C1503" i="1"/>
  <c r="H1503" i="1" s="1"/>
  <c r="C1502" i="1"/>
  <c r="H1500" i="1"/>
  <c r="C1500" i="1"/>
  <c r="G1500" i="1" s="1"/>
  <c r="C1498" i="1"/>
  <c r="C1497" i="1"/>
  <c r="G1497" i="1" s="1"/>
  <c r="H1496" i="1"/>
  <c r="C1496" i="1"/>
  <c r="G1496" i="1" s="1"/>
  <c r="H1495" i="1"/>
  <c r="G1495" i="1"/>
  <c r="C1495" i="1"/>
  <c r="C1494" i="1"/>
  <c r="C1493" i="1"/>
  <c r="G1493" i="1" s="1"/>
  <c r="C1492" i="1"/>
  <c r="G1492" i="1" s="1"/>
  <c r="H1491" i="1"/>
  <c r="G1491" i="1"/>
  <c r="C1491" i="1"/>
  <c r="C1490" i="1"/>
  <c r="C1489" i="1"/>
  <c r="G1489" i="1" s="1"/>
  <c r="H1488" i="1"/>
  <c r="G1488" i="1"/>
  <c r="C1488" i="1"/>
  <c r="H1487" i="1"/>
  <c r="G1487" i="1"/>
  <c r="C1487" i="1"/>
  <c r="C1486" i="1"/>
  <c r="C1485" i="1"/>
  <c r="G1485" i="1" s="1"/>
  <c r="C1484" i="1"/>
  <c r="H1484" i="1" s="1"/>
  <c r="C1483" i="1"/>
  <c r="H1483" i="1" s="1"/>
  <c r="C1482" i="1"/>
  <c r="H1480" i="1"/>
  <c r="G1480" i="1"/>
  <c r="C1480" i="1"/>
  <c r="D1479" i="1"/>
  <c r="C1479" i="1"/>
  <c r="H1478" i="1"/>
  <c r="G1478" i="1"/>
  <c r="I1478" i="1" s="1"/>
  <c r="D1478" i="1"/>
  <c r="C1478" i="1"/>
  <c r="J1478" i="1" s="1"/>
  <c r="D1477" i="1"/>
  <c r="C1477" i="1"/>
  <c r="H1476" i="1"/>
  <c r="G1476" i="1"/>
  <c r="I1476" i="1" s="1"/>
  <c r="D1476" i="1"/>
  <c r="C1476" i="1"/>
  <c r="J1476" i="1" s="1"/>
  <c r="H1475" i="1"/>
  <c r="G1475" i="1"/>
  <c r="D1475" i="1"/>
  <c r="C1475" i="1"/>
  <c r="D1474" i="1"/>
  <c r="C1474" i="1"/>
  <c r="H1473" i="1"/>
  <c r="G1473" i="1"/>
  <c r="I1473" i="1" s="1"/>
  <c r="D1473" i="1"/>
  <c r="C1473" i="1"/>
  <c r="J1473" i="1" s="1"/>
  <c r="D1472" i="1"/>
  <c r="C1472" i="1"/>
  <c r="H1471" i="1"/>
  <c r="G1471" i="1"/>
  <c r="I1471" i="1" s="1"/>
  <c r="D1471" i="1"/>
  <c r="C1471" i="1"/>
  <c r="J1471" i="1" s="1"/>
  <c r="H1470" i="1"/>
  <c r="G1470" i="1"/>
  <c r="D1470" i="1"/>
  <c r="C1470" i="1"/>
  <c r="H1469" i="1"/>
  <c r="G1469" i="1"/>
  <c r="D1469" i="1"/>
  <c r="C1469" i="1"/>
  <c r="D1468" i="1"/>
  <c r="C1468" i="1"/>
  <c r="H1467" i="1"/>
  <c r="G1467" i="1"/>
  <c r="I1467" i="1" s="1"/>
  <c r="D1467" i="1"/>
  <c r="C1467" i="1"/>
  <c r="J1467" i="1" s="1"/>
  <c r="D1466" i="1"/>
  <c r="C1466" i="1"/>
  <c r="H1465" i="1"/>
  <c r="G1465" i="1"/>
  <c r="I1465" i="1" s="1"/>
  <c r="D1465" i="1"/>
  <c r="C1465" i="1"/>
  <c r="J1465" i="1" s="1"/>
  <c r="D1464" i="1"/>
  <c r="C1464" i="1"/>
  <c r="H1463" i="1"/>
  <c r="G1463" i="1"/>
  <c r="I1463" i="1" s="1"/>
  <c r="D1463" i="1"/>
  <c r="C1463" i="1"/>
  <c r="J1463" i="1" s="1"/>
  <c r="D1462" i="1"/>
  <c r="C1462" i="1"/>
  <c r="D1461" i="1"/>
  <c r="C1461" i="1"/>
  <c r="H1460" i="1"/>
  <c r="G1460" i="1"/>
  <c r="I1460" i="1" s="1"/>
  <c r="D1460" i="1"/>
  <c r="C1460" i="1"/>
  <c r="J1460" i="1" s="1"/>
  <c r="D1459" i="1"/>
  <c r="C1459" i="1"/>
  <c r="H1458" i="1"/>
  <c r="G1458" i="1"/>
  <c r="D1458" i="1"/>
  <c r="C1458" i="1"/>
  <c r="J1458" i="1" s="1"/>
  <c r="J1457" i="1"/>
  <c r="D1457" i="1"/>
  <c r="C1457" i="1"/>
  <c r="D1456" i="1"/>
  <c r="H1456" i="1" s="1"/>
  <c r="C1456" i="1"/>
  <c r="J1455" i="1"/>
  <c r="D1455" i="1"/>
  <c r="C1455" i="1"/>
  <c r="D1454" i="1"/>
  <c r="C1454" i="1"/>
  <c r="D1453" i="1"/>
  <c r="H1452" i="1"/>
  <c r="G1452" i="1"/>
  <c r="D1452" i="1"/>
  <c r="C1452" i="1"/>
  <c r="J1452" i="1" s="1"/>
  <c r="J1451" i="1"/>
  <c r="D1451" i="1"/>
  <c r="C1451" i="1"/>
  <c r="H1450" i="1"/>
  <c r="G1450" i="1"/>
  <c r="D1450" i="1"/>
  <c r="C1450" i="1"/>
  <c r="J1450" i="1" s="1"/>
  <c r="J1449" i="1"/>
  <c r="D1449" i="1"/>
  <c r="C1449" i="1"/>
  <c r="H1448" i="1"/>
  <c r="G1448" i="1"/>
  <c r="D1448" i="1"/>
  <c r="C1448" i="1"/>
  <c r="J1448" i="1" s="1"/>
  <c r="J1447" i="1"/>
  <c r="D1447" i="1"/>
  <c r="C1447" i="1"/>
  <c r="H1446" i="1"/>
  <c r="G1446" i="1"/>
  <c r="D1446" i="1"/>
  <c r="J1446" i="1" s="1"/>
  <c r="C1446" i="1"/>
  <c r="J1445" i="1"/>
  <c r="D1445" i="1"/>
  <c r="C1445" i="1"/>
  <c r="G1445" i="1" s="1"/>
  <c r="J1444" i="1"/>
  <c r="G1444" i="1"/>
  <c r="D1444" i="1"/>
  <c r="C1444" i="1"/>
  <c r="H1444" i="1" s="1"/>
  <c r="D1443" i="1"/>
  <c r="C1443" i="1"/>
  <c r="J1442" i="1"/>
  <c r="D1442" i="1"/>
  <c r="G1442" i="1" s="1"/>
  <c r="C1442" i="1"/>
  <c r="D1441" i="1"/>
  <c r="C1441" i="1"/>
  <c r="J1440" i="1"/>
  <c r="G1440" i="1"/>
  <c r="D1440" i="1"/>
  <c r="C1440" i="1"/>
  <c r="H1440" i="1" s="1"/>
  <c r="J1439" i="1"/>
  <c r="D1439" i="1"/>
  <c r="G1439" i="1" s="1"/>
  <c r="C1439" i="1"/>
  <c r="D1438" i="1"/>
  <c r="G1438" i="1" s="1"/>
  <c r="C1438" i="1"/>
  <c r="C1437" i="1"/>
  <c r="D1434" i="1"/>
  <c r="G1434" i="1" s="1"/>
  <c r="C1434" i="1"/>
  <c r="H1434" i="1" s="1"/>
  <c r="D1433" i="1"/>
  <c r="G1433" i="1" s="1"/>
  <c r="C1433" i="1"/>
  <c r="D1432" i="1"/>
  <c r="G1432" i="1" s="1"/>
  <c r="C1432" i="1"/>
  <c r="H1432" i="1" s="1"/>
  <c r="D1431" i="1"/>
  <c r="G1431" i="1" s="1"/>
  <c r="C1431" i="1"/>
  <c r="D1430" i="1"/>
  <c r="G1430" i="1" s="1"/>
  <c r="C1430" i="1"/>
  <c r="H1430" i="1" s="1"/>
  <c r="D1429" i="1"/>
  <c r="G1429" i="1" s="1"/>
  <c r="C1429" i="1"/>
  <c r="D1428" i="1"/>
  <c r="G1428" i="1" s="1"/>
  <c r="C1428" i="1"/>
  <c r="H1428" i="1" s="1"/>
  <c r="D1427" i="1"/>
  <c r="G1427" i="1" s="1"/>
  <c r="C1427" i="1"/>
  <c r="D1426" i="1"/>
  <c r="G1426" i="1" s="1"/>
  <c r="C1426" i="1"/>
  <c r="H1426" i="1" s="1"/>
  <c r="D1425" i="1"/>
  <c r="G1425" i="1" s="1"/>
  <c r="C1425" i="1"/>
  <c r="D1424" i="1"/>
  <c r="G1424" i="1" s="1"/>
  <c r="C1424" i="1"/>
  <c r="H1424" i="1" s="1"/>
  <c r="D1423" i="1"/>
  <c r="D1422" i="1"/>
  <c r="G1422" i="1" s="1"/>
  <c r="C1422" i="1"/>
  <c r="D1421" i="1"/>
  <c r="G1421" i="1" s="1"/>
  <c r="C1421" i="1"/>
  <c r="H1421" i="1" s="1"/>
  <c r="D1420" i="1"/>
  <c r="G1420" i="1" s="1"/>
  <c r="C1420" i="1"/>
  <c r="D1419" i="1"/>
  <c r="G1419" i="1" s="1"/>
  <c r="C1419" i="1"/>
  <c r="H1419" i="1" s="1"/>
  <c r="D1418" i="1"/>
  <c r="G1418" i="1" s="1"/>
  <c r="C1418" i="1"/>
  <c r="D1417" i="1"/>
  <c r="G1417" i="1" s="1"/>
  <c r="C1417" i="1"/>
  <c r="H1417" i="1" s="1"/>
  <c r="D1416" i="1"/>
  <c r="G1416" i="1" s="1"/>
  <c r="C1416" i="1"/>
  <c r="D1415" i="1"/>
  <c r="G1415" i="1" s="1"/>
  <c r="C1415" i="1"/>
  <c r="H1415" i="1" s="1"/>
  <c r="D1414" i="1"/>
  <c r="G1414" i="1" s="1"/>
  <c r="C1414" i="1"/>
  <c r="D1413" i="1"/>
  <c r="G1413" i="1" s="1"/>
  <c r="C1413" i="1"/>
  <c r="H1413" i="1" s="1"/>
  <c r="D1412" i="1"/>
  <c r="G1412" i="1" s="1"/>
  <c r="C1412" i="1"/>
  <c r="D1411" i="1"/>
  <c r="G1411" i="1" s="1"/>
  <c r="C1411" i="1"/>
  <c r="D1410" i="1"/>
  <c r="G1410" i="1" s="1"/>
  <c r="C1410" i="1"/>
  <c r="D1409" i="1"/>
  <c r="G1409" i="1" s="1"/>
  <c r="C1409" i="1"/>
  <c r="C1408" i="1"/>
  <c r="D1407" i="1"/>
  <c r="G1407" i="1" s="1"/>
  <c r="C1407" i="1"/>
  <c r="H1407" i="1" s="1"/>
  <c r="D1406" i="1"/>
  <c r="G1406" i="1" s="1"/>
  <c r="C1406" i="1"/>
  <c r="D1405" i="1"/>
  <c r="G1405" i="1" s="1"/>
  <c r="C1405" i="1"/>
  <c r="H1405" i="1" s="1"/>
  <c r="D1404" i="1"/>
  <c r="G1404" i="1" s="1"/>
  <c r="C1404" i="1"/>
  <c r="D1403" i="1"/>
  <c r="G1403" i="1" s="1"/>
  <c r="C1403" i="1"/>
  <c r="H1403" i="1" s="1"/>
  <c r="D1402" i="1"/>
  <c r="G1402" i="1" s="1"/>
  <c r="C1402" i="1"/>
  <c r="D1401" i="1"/>
  <c r="G1401" i="1" s="1"/>
  <c r="C1401" i="1"/>
  <c r="H1401" i="1" s="1"/>
  <c r="D1400" i="1"/>
  <c r="G1400" i="1" s="1"/>
  <c r="C1400" i="1"/>
  <c r="D1399" i="1"/>
  <c r="G1399" i="1" s="1"/>
  <c r="C1399" i="1"/>
  <c r="H1399" i="1" s="1"/>
  <c r="D1398" i="1"/>
  <c r="G1398" i="1" s="1"/>
  <c r="C1398" i="1"/>
  <c r="D1397" i="1"/>
  <c r="G1397" i="1" s="1"/>
  <c r="C1397" i="1"/>
  <c r="H1397" i="1" s="1"/>
  <c r="D1396" i="1"/>
  <c r="G1396" i="1" s="1"/>
  <c r="C1396" i="1"/>
  <c r="D1395" i="1"/>
  <c r="G1395" i="1" s="1"/>
  <c r="C1395" i="1"/>
  <c r="H1395" i="1" s="1"/>
  <c r="D1394" i="1"/>
  <c r="G1394" i="1" s="1"/>
  <c r="C1394" i="1"/>
  <c r="D1393" i="1"/>
  <c r="G1393" i="1" s="1"/>
  <c r="C1393" i="1"/>
  <c r="H1393" i="1" s="1"/>
  <c r="D1392" i="1"/>
  <c r="G1392" i="1" s="1"/>
  <c r="C1392" i="1"/>
  <c r="D1391" i="1"/>
  <c r="G1391" i="1" s="1"/>
  <c r="C1391" i="1"/>
  <c r="H1391" i="1" s="1"/>
  <c r="D1390" i="1"/>
  <c r="G1390" i="1" s="1"/>
  <c r="C1390" i="1"/>
  <c r="D1389" i="1"/>
  <c r="G1389" i="1" s="1"/>
  <c r="C1389" i="1"/>
  <c r="H1389" i="1" s="1"/>
  <c r="D1388" i="1"/>
  <c r="G1388" i="1" s="1"/>
  <c r="C1388" i="1"/>
  <c r="D1387" i="1"/>
  <c r="G1387" i="1" s="1"/>
  <c r="C1387" i="1"/>
  <c r="H1387" i="1" s="1"/>
  <c r="D1386" i="1"/>
  <c r="G1386" i="1" s="1"/>
  <c r="C1386" i="1"/>
  <c r="D1385" i="1"/>
  <c r="G1385" i="1" s="1"/>
  <c r="C1385" i="1"/>
  <c r="H1385" i="1" s="1"/>
  <c r="D1384" i="1"/>
  <c r="G1384" i="1" s="1"/>
  <c r="C1384" i="1"/>
  <c r="D1383" i="1"/>
  <c r="G1383" i="1" s="1"/>
  <c r="C1383" i="1"/>
  <c r="H1383" i="1" s="1"/>
  <c r="D1382" i="1"/>
  <c r="G1382" i="1" s="1"/>
  <c r="C1382" i="1"/>
  <c r="D1381" i="1"/>
  <c r="G1381" i="1" s="1"/>
  <c r="C1381" i="1"/>
  <c r="H1381" i="1" s="1"/>
  <c r="D1380" i="1"/>
  <c r="G1380" i="1" s="1"/>
  <c r="C1380" i="1"/>
  <c r="D1379" i="1"/>
  <c r="G1379" i="1" s="1"/>
  <c r="C1379" i="1"/>
  <c r="H1379" i="1" s="1"/>
  <c r="D1378" i="1"/>
  <c r="G1378" i="1" s="1"/>
  <c r="C1378" i="1"/>
  <c r="D1377" i="1"/>
  <c r="G1377" i="1" s="1"/>
  <c r="C1377" i="1"/>
  <c r="H1377" i="1" s="1"/>
  <c r="D1376" i="1"/>
  <c r="G1376" i="1" s="1"/>
  <c r="C1376" i="1"/>
  <c r="D1375" i="1"/>
  <c r="G1375" i="1" s="1"/>
  <c r="C1375" i="1"/>
  <c r="H1375" i="1" s="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G1308" i="1"/>
  <c r="D1308" i="1"/>
  <c r="H1308" i="1" s="1"/>
  <c r="C1308" i="1"/>
  <c r="D1307" i="1"/>
  <c r="H1307" i="1" s="1"/>
  <c r="C1307" i="1"/>
  <c r="D1306" i="1"/>
  <c r="H1306" i="1" s="1"/>
  <c r="C1306" i="1"/>
  <c r="G1305" i="1"/>
  <c r="D1305" i="1"/>
  <c r="H1305" i="1" s="1"/>
  <c r="C1305" i="1"/>
  <c r="G1304" i="1"/>
  <c r="D1304" i="1"/>
  <c r="H1304" i="1" s="1"/>
  <c r="C1304" i="1"/>
  <c r="D1303" i="1"/>
  <c r="H1303" i="1" s="1"/>
  <c r="C1303" i="1"/>
  <c r="D1302" i="1"/>
  <c r="H1302" i="1" s="1"/>
  <c r="C1302" i="1"/>
  <c r="G1301" i="1"/>
  <c r="D1301" i="1"/>
  <c r="H1301" i="1" s="1"/>
  <c r="C1301" i="1"/>
  <c r="G1300" i="1"/>
  <c r="D1300" i="1"/>
  <c r="H1300" i="1" s="1"/>
  <c r="C1300" i="1"/>
  <c r="D1299" i="1"/>
  <c r="G1298" i="1"/>
  <c r="D1298" i="1"/>
  <c r="H1298" i="1" s="1"/>
  <c r="C1298" i="1"/>
  <c r="G1297" i="1"/>
  <c r="D1297" i="1"/>
  <c r="H1297" i="1" s="1"/>
  <c r="C1297" i="1"/>
  <c r="D1296" i="1"/>
  <c r="H1296" i="1" s="1"/>
  <c r="C1296" i="1"/>
  <c r="D1295" i="1"/>
  <c r="H1295" i="1" s="1"/>
  <c r="C1295" i="1"/>
  <c r="G1294" i="1"/>
  <c r="D1294" i="1"/>
  <c r="H1294" i="1" s="1"/>
  <c r="C1294" i="1"/>
  <c r="G1293" i="1"/>
  <c r="D1293" i="1"/>
  <c r="H1293" i="1" s="1"/>
  <c r="C1293" i="1"/>
  <c r="D1292" i="1"/>
  <c r="H1292" i="1" s="1"/>
  <c r="C1292" i="1"/>
  <c r="D1291" i="1"/>
  <c r="H1291" i="1" s="1"/>
  <c r="C1291" i="1"/>
  <c r="G1290" i="1"/>
  <c r="D1290" i="1"/>
  <c r="H1290" i="1" s="1"/>
  <c r="C1290" i="1"/>
  <c r="G1289" i="1"/>
  <c r="D1289" i="1"/>
  <c r="H1289" i="1" s="1"/>
  <c r="C1289" i="1"/>
  <c r="D1288" i="1"/>
  <c r="H1288" i="1" s="1"/>
  <c r="C1288" i="1"/>
  <c r="D1287" i="1"/>
  <c r="H1287" i="1" s="1"/>
  <c r="C1287" i="1"/>
  <c r="G1286" i="1"/>
  <c r="D1286" i="1"/>
  <c r="H1286" i="1" s="1"/>
  <c r="C1286" i="1"/>
  <c r="G1285" i="1"/>
  <c r="D1285" i="1"/>
  <c r="H1285" i="1" s="1"/>
  <c r="C1285" i="1"/>
  <c r="D1284" i="1"/>
  <c r="H1284" i="1" s="1"/>
  <c r="C1284" i="1"/>
  <c r="D1283" i="1"/>
  <c r="H1283" i="1" s="1"/>
  <c r="C1283" i="1"/>
  <c r="D1282" i="1"/>
  <c r="H1282" i="1" s="1"/>
  <c r="C1282" i="1"/>
  <c r="D1281" i="1"/>
  <c r="H1281" i="1" s="1"/>
  <c r="C1281" i="1"/>
  <c r="D1280" i="1"/>
  <c r="H1280" i="1" s="1"/>
  <c r="C1280" i="1"/>
  <c r="D1279" i="1"/>
  <c r="H1279" i="1" s="1"/>
  <c r="C1279" i="1"/>
  <c r="D1278" i="1"/>
  <c r="H1278" i="1" s="1"/>
  <c r="C1278" i="1"/>
  <c r="D1277" i="1"/>
  <c r="H1277" i="1" s="1"/>
  <c r="C1277" i="1"/>
  <c r="D1276" i="1"/>
  <c r="H1276" i="1" s="1"/>
  <c r="C1276" i="1"/>
  <c r="D1275" i="1"/>
  <c r="H1275" i="1" s="1"/>
  <c r="C1275" i="1"/>
  <c r="D1274" i="1"/>
  <c r="H1274" i="1" s="1"/>
  <c r="C1274" i="1"/>
  <c r="D1273" i="1"/>
  <c r="H1273" i="1" s="1"/>
  <c r="C1273" i="1"/>
  <c r="D1272" i="1"/>
  <c r="H1272" i="1" s="1"/>
  <c r="C1272" i="1"/>
  <c r="D1271" i="1"/>
  <c r="H1271" i="1" s="1"/>
  <c r="C1271" i="1"/>
  <c r="D1270" i="1"/>
  <c r="H1270" i="1" s="1"/>
  <c r="C1270" i="1"/>
  <c r="D1269" i="1"/>
  <c r="H1269" i="1" s="1"/>
  <c r="C1269" i="1"/>
  <c r="D1268" i="1"/>
  <c r="H1268" i="1" s="1"/>
  <c r="C1268" i="1"/>
  <c r="D1267" i="1"/>
  <c r="H1267" i="1" s="1"/>
  <c r="C1267" i="1"/>
  <c r="D1266" i="1"/>
  <c r="H1266" i="1" s="1"/>
  <c r="C1266" i="1"/>
  <c r="D1265" i="1"/>
  <c r="H1265" i="1" s="1"/>
  <c r="C1265" i="1"/>
  <c r="D1264" i="1"/>
  <c r="H1264" i="1" s="1"/>
  <c r="C1264" i="1"/>
  <c r="D1263" i="1"/>
  <c r="H1263" i="1" s="1"/>
  <c r="C1263" i="1"/>
  <c r="D1262" i="1"/>
  <c r="H1262" i="1" s="1"/>
  <c r="C1262" i="1"/>
  <c r="D1261" i="1"/>
  <c r="H1261" i="1" s="1"/>
  <c r="C1261" i="1"/>
  <c r="D1260" i="1"/>
  <c r="H1260" i="1" s="1"/>
  <c r="C1260" i="1"/>
  <c r="D1259" i="1"/>
  <c r="H1259" i="1" s="1"/>
  <c r="C1259" i="1"/>
  <c r="D1258" i="1"/>
  <c r="H1258" i="1" s="1"/>
  <c r="C1258" i="1"/>
  <c r="D1257" i="1"/>
  <c r="H1257" i="1" s="1"/>
  <c r="C1257" i="1"/>
  <c r="H1256" i="1"/>
  <c r="D1256" i="1"/>
  <c r="G1256" i="1" s="1"/>
  <c r="C1256" i="1"/>
  <c r="H1255" i="1"/>
  <c r="D1255" i="1"/>
  <c r="G1255" i="1" s="1"/>
  <c r="C1255"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D1245" i="1"/>
  <c r="G1245" i="1" s="1"/>
  <c r="C1245" i="1"/>
  <c r="D1244" i="1"/>
  <c r="G1244" i="1" s="1"/>
  <c r="C1244" i="1"/>
  <c r="H1243" i="1"/>
  <c r="D1243" i="1"/>
  <c r="G1243" i="1" s="1"/>
  <c r="C1243" i="1"/>
  <c r="H1242" i="1"/>
  <c r="D1242" i="1"/>
  <c r="G1242" i="1" s="1"/>
  <c r="C1242" i="1"/>
  <c r="H1241" i="1"/>
  <c r="D1241" i="1"/>
  <c r="G1241" i="1" s="1"/>
  <c r="C1241" i="1"/>
  <c r="H1240" i="1"/>
  <c r="D1240" i="1"/>
  <c r="G1240" i="1" s="1"/>
  <c r="C1240" i="1"/>
  <c r="H1239" i="1"/>
  <c r="D1239" i="1"/>
  <c r="G1239" i="1" s="1"/>
  <c r="C1239" i="1"/>
  <c r="H1238" i="1"/>
  <c r="D1238" i="1"/>
  <c r="G1238" i="1" s="1"/>
  <c r="C1238" i="1"/>
  <c r="H1237" i="1"/>
  <c r="D1237" i="1"/>
  <c r="G1237" i="1" s="1"/>
  <c r="C1237" i="1"/>
  <c r="D1236" i="1"/>
  <c r="G1236" i="1" s="1"/>
  <c r="C1236" i="1"/>
  <c r="C1235" i="1"/>
  <c r="H1234" i="1"/>
  <c r="D1234" i="1"/>
  <c r="G1234" i="1" s="1"/>
  <c r="C1234" i="1"/>
  <c r="H1233" i="1"/>
  <c r="D1233" i="1"/>
  <c r="G1233" i="1" s="1"/>
  <c r="C1233" i="1"/>
  <c r="H1232" i="1"/>
  <c r="D1232" i="1"/>
  <c r="G1232" i="1" s="1"/>
  <c r="C1232" i="1"/>
  <c r="H1231" i="1"/>
  <c r="D1231" i="1"/>
  <c r="G1231" i="1" s="1"/>
  <c r="C1231" i="1"/>
  <c r="H1230" i="1"/>
  <c r="D1230" i="1"/>
  <c r="G1230" i="1" s="1"/>
  <c r="C1230" i="1"/>
  <c r="H1229" i="1"/>
  <c r="D1229" i="1"/>
  <c r="G1229" i="1" s="1"/>
  <c r="C1229" i="1"/>
  <c r="H1228" i="1"/>
  <c r="D1228" i="1"/>
  <c r="G1228" i="1" s="1"/>
  <c r="C1228" i="1"/>
  <c r="H1227" i="1"/>
  <c r="D1227" i="1"/>
  <c r="G1227" i="1" s="1"/>
  <c r="C1227" i="1"/>
  <c r="H1226" i="1"/>
  <c r="D1226" i="1"/>
  <c r="G1226" i="1" s="1"/>
  <c r="C1226" i="1"/>
  <c r="H1225" i="1"/>
  <c r="D1225" i="1"/>
  <c r="G1225" i="1" s="1"/>
  <c r="C1225" i="1"/>
  <c r="D1224" i="1"/>
  <c r="G1224" i="1" s="1"/>
  <c r="C1224" i="1"/>
  <c r="D1223" i="1"/>
  <c r="G1223" i="1" s="1"/>
  <c r="C1223" i="1"/>
  <c r="D1222" i="1"/>
  <c r="G1222" i="1" s="1"/>
  <c r="C1222" i="1"/>
  <c r="H1221" i="1"/>
  <c r="D1221" i="1"/>
  <c r="G1221" i="1" s="1"/>
  <c r="C1221" i="1"/>
  <c r="H1220" i="1"/>
  <c r="D1220" i="1"/>
  <c r="G1220" i="1" s="1"/>
  <c r="C1220" i="1"/>
  <c r="H1219" i="1"/>
  <c r="D1219" i="1"/>
  <c r="G1219" i="1" s="1"/>
  <c r="C1219" i="1"/>
  <c r="H1218" i="1"/>
  <c r="D1218" i="1"/>
  <c r="G1218" i="1" s="1"/>
  <c r="C1218" i="1"/>
  <c r="H1217" i="1"/>
  <c r="D1217" i="1"/>
  <c r="G1217" i="1" s="1"/>
  <c r="C1217" i="1"/>
  <c r="D1216" i="1"/>
  <c r="G1216" i="1" s="1"/>
  <c r="C1216" i="1"/>
  <c r="C1215" i="1"/>
  <c r="C1214" i="1"/>
  <c r="D1213" i="1"/>
  <c r="G1213" i="1" s="1"/>
  <c r="C1213" i="1"/>
  <c r="H1212" i="1"/>
  <c r="D1212" i="1"/>
  <c r="G1212" i="1" s="1"/>
  <c r="C1212" i="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D1165" i="1"/>
  <c r="H1165" i="1" s="1"/>
  <c r="C1165" i="1"/>
  <c r="H1164" i="1"/>
  <c r="G1164" i="1"/>
  <c r="D1164" i="1"/>
  <c r="C1164" i="1"/>
  <c r="G1163" i="1"/>
  <c r="D1163" i="1"/>
  <c r="H1163" i="1" s="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1" i="1"/>
  <c r="D1151" i="1"/>
  <c r="G1151" i="1" s="1"/>
  <c r="C1151" i="1"/>
  <c r="H1150" i="1"/>
  <c r="G1150" i="1"/>
  <c r="D1150" i="1"/>
  <c r="C1150" i="1"/>
  <c r="H1149" i="1"/>
  <c r="G1149" i="1"/>
  <c r="D1149" i="1"/>
  <c r="C1149" i="1"/>
  <c r="H1148" i="1"/>
  <c r="D1148" i="1"/>
  <c r="G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D1137" i="1"/>
  <c r="H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G1064" i="1" s="1"/>
  <c r="C1064" i="1"/>
  <c r="H1063" i="1"/>
  <c r="G1063" i="1"/>
  <c r="D1063" i="1"/>
  <c r="C1063" i="1"/>
  <c r="D1062" i="1"/>
  <c r="H1062" i="1" s="1"/>
  <c r="C1062" i="1"/>
  <c r="H1061" i="1"/>
  <c r="G1061" i="1"/>
  <c r="D1061" i="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G1033" i="1"/>
  <c r="D1033" i="1"/>
  <c r="H1033" i="1" s="1"/>
  <c r="C1033" i="1"/>
  <c r="H1032" i="1"/>
  <c r="G1032" i="1"/>
  <c r="D1032" i="1"/>
  <c r="C1032" i="1"/>
  <c r="H1031" i="1"/>
  <c r="G1031" i="1"/>
  <c r="D1031" i="1"/>
  <c r="C1031" i="1"/>
  <c r="G1030"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D1018" i="1"/>
  <c r="G1018" i="1" s="1"/>
  <c r="C1018" i="1"/>
  <c r="H1017" i="1"/>
  <c r="G1017" i="1"/>
  <c r="D1017" i="1"/>
  <c r="C1017" i="1"/>
  <c r="H1016" i="1"/>
  <c r="G1016" i="1"/>
  <c r="D1016" i="1"/>
  <c r="C1016" i="1"/>
  <c r="H1015" i="1"/>
  <c r="G1015" i="1"/>
  <c r="D1015" i="1"/>
  <c r="C1015" i="1"/>
  <c r="G1014" i="1"/>
  <c r="D1014" i="1"/>
  <c r="H1014" i="1" s="1"/>
  <c r="C1014"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D1004" i="1"/>
  <c r="H1004" i="1" s="1"/>
  <c r="C1004" i="1"/>
  <c r="H1003" i="1"/>
  <c r="G1003" i="1"/>
  <c r="D1003" i="1"/>
  <c r="C1003" i="1"/>
  <c r="G1002" i="1"/>
  <c r="D1002" i="1"/>
  <c r="H1002" i="1" s="1"/>
  <c r="C1002" i="1"/>
  <c r="H1001" i="1"/>
  <c r="G1001" i="1"/>
  <c r="D1001" i="1"/>
  <c r="C1001" i="1"/>
  <c r="G1000" i="1"/>
  <c r="D1000" i="1"/>
  <c r="H1000" i="1" s="1"/>
  <c r="C1000" i="1"/>
  <c r="H999" i="1"/>
  <c r="G999" i="1"/>
  <c r="D999" i="1"/>
  <c r="C999" i="1"/>
  <c r="G998" i="1"/>
  <c r="D998" i="1"/>
  <c r="H998" i="1" s="1"/>
  <c r="C998" i="1"/>
  <c r="H996" i="1"/>
  <c r="G996" i="1"/>
  <c r="D996" i="1"/>
  <c r="C996" i="1"/>
  <c r="H995" i="1"/>
  <c r="G995" i="1"/>
  <c r="D995" i="1"/>
  <c r="C995" i="1"/>
  <c r="H994" i="1"/>
  <c r="G994" i="1"/>
  <c r="D994" i="1"/>
  <c r="C994" i="1"/>
  <c r="H993" i="1"/>
  <c r="D993" i="1"/>
  <c r="G993" i="1" s="1"/>
  <c r="C993" i="1"/>
  <c r="H992" i="1"/>
  <c r="G992" i="1"/>
  <c r="D992" i="1"/>
  <c r="C992"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H713" i="1" s="1"/>
  <c r="C713" i="1"/>
  <c r="H712" i="1"/>
  <c r="G712" i="1"/>
  <c r="D712" i="1"/>
  <c r="C712" i="1"/>
  <c r="H711" i="1"/>
  <c r="D711" i="1"/>
  <c r="G711" i="1" s="1"/>
  <c r="C711" i="1"/>
  <c r="H710"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G647" i="1"/>
  <c r="D647" i="1"/>
  <c r="C647" i="1"/>
  <c r="H646" i="1"/>
  <c r="G646" i="1"/>
  <c r="D646" i="1"/>
  <c r="C646" i="1"/>
  <c r="D645" i="1"/>
  <c r="H645" i="1" s="1"/>
  <c r="C645" i="1"/>
  <c r="D644" i="1"/>
  <c r="H644" i="1" s="1"/>
  <c r="C644" i="1"/>
  <c r="D643" i="1"/>
  <c r="H643" i="1" s="1"/>
  <c r="C643" i="1"/>
  <c r="H642" i="1"/>
  <c r="G642" i="1"/>
  <c r="D642" i="1"/>
  <c r="C642" i="1"/>
  <c r="H641" i="1"/>
  <c r="D641" i="1"/>
  <c r="G641" i="1" s="1"/>
  <c r="C641" i="1"/>
  <c r="H632" i="1"/>
  <c r="D632" i="1"/>
  <c r="G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C413" i="1"/>
  <c r="D406" i="1"/>
  <c r="H406" i="1" s="1"/>
  <c r="C406" i="1"/>
  <c r="H405" i="1"/>
  <c r="G405" i="1"/>
  <c r="D405" i="1"/>
  <c r="C405" i="1"/>
  <c r="D404" i="1"/>
  <c r="C404" i="1"/>
  <c r="H404" i="1" s="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D364" i="1"/>
  <c r="H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2" i="1"/>
  <c r="H292" i="1" s="1"/>
  <c r="C292" i="1"/>
  <c r="H291" i="1"/>
  <c r="G291" i="1"/>
  <c r="D291" i="1"/>
  <c r="C291" i="1"/>
  <c r="H290" i="1"/>
  <c r="G290" i="1"/>
  <c r="D290" i="1"/>
  <c r="C290" i="1"/>
  <c r="H289" i="1"/>
  <c r="D289" i="1"/>
  <c r="G289" i="1" s="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D260" i="1"/>
  <c r="G260" i="1" s="1"/>
  <c r="C260" i="1"/>
  <c r="D259" i="1"/>
  <c r="H258" i="1"/>
  <c r="G258" i="1"/>
  <c r="D258" i="1"/>
  <c r="C258" i="1"/>
  <c r="D257" i="1"/>
  <c r="H257" i="1" s="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D191" i="1"/>
  <c r="H191" i="1" s="1"/>
  <c r="C191" i="1"/>
  <c r="H190" i="1"/>
  <c r="G190" i="1"/>
  <c r="D190" i="1"/>
  <c r="C190" i="1"/>
  <c r="D189" i="1"/>
  <c r="H189" i="1" s="1"/>
  <c r="C189" i="1"/>
  <c r="H188" i="1"/>
  <c r="G188" i="1"/>
  <c r="D188" i="1"/>
  <c r="C188" i="1"/>
  <c r="D187" i="1"/>
  <c r="H187" i="1" s="1"/>
  <c r="C187" i="1"/>
  <c r="H186" i="1"/>
  <c r="G186" i="1"/>
  <c r="D186" i="1"/>
  <c r="C186" i="1"/>
  <c r="H185" i="1"/>
  <c r="G185" i="1"/>
  <c r="D185" i="1"/>
  <c r="C185" i="1"/>
  <c r="D184" i="1"/>
  <c r="H184" i="1" s="1"/>
  <c r="C184" i="1"/>
  <c r="H183" i="1"/>
  <c r="G183" i="1"/>
  <c r="D183" i="1"/>
  <c r="C183" i="1"/>
  <c r="D182" i="1"/>
  <c r="H182" i="1" s="1"/>
  <c r="C182" i="1"/>
  <c r="H181" i="1"/>
  <c r="D181" i="1"/>
  <c r="G181" i="1" s="1"/>
  <c r="C181" i="1"/>
  <c r="H180" i="1"/>
  <c r="G180" i="1"/>
  <c r="D180" i="1"/>
  <c r="C180" i="1"/>
  <c r="D179" i="1"/>
  <c r="H179" i="1" s="1"/>
  <c r="C179" i="1"/>
  <c r="H178" i="1"/>
  <c r="G178" i="1"/>
  <c r="D178" i="1"/>
  <c r="C178" i="1"/>
  <c r="D177" i="1"/>
  <c r="H177" i="1" s="1"/>
  <c r="C177" i="1"/>
  <c r="H176" i="1"/>
  <c r="G176" i="1"/>
  <c r="D176" i="1"/>
  <c r="C176" i="1"/>
  <c r="D175" i="1"/>
  <c r="H175" i="1" s="1"/>
  <c r="C175" i="1"/>
  <c r="D174" i="1"/>
  <c r="H174" i="1" s="1"/>
  <c r="C174" i="1"/>
  <c r="C173" i="1"/>
  <c r="D172" i="1"/>
  <c r="H172" i="1" s="1"/>
  <c r="C172" i="1"/>
  <c r="H171" i="1"/>
  <c r="G171" i="1"/>
  <c r="D171" i="1"/>
  <c r="C171" i="1"/>
  <c r="D170" i="1"/>
  <c r="H170" i="1" s="1"/>
  <c r="C170" i="1"/>
  <c r="D169" i="1"/>
  <c r="H169" i="1" s="1"/>
  <c r="C169" i="1"/>
  <c r="D168" i="1"/>
  <c r="H168" i="1" s="1"/>
  <c r="C168" i="1"/>
  <c r="D167" i="1"/>
  <c r="H167" i="1" s="1"/>
  <c r="C167" i="1"/>
  <c r="H166" i="1"/>
  <c r="G166" i="1"/>
  <c r="D166" i="1"/>
  <c r="C166" i="1"/>
  <c r="C165" i="1"/>
  <c r="H164" i="1"/>
  <c r="G164" i="1"/>
  <c r="D164" i="1"/>
  <c r="C164" i="1"/>
  <c r="H163" i="1"/>
  <c r="G163" i="1"/>
  <c r="D163" i="1"/>
  <c r="C163" i="1"/>
  <c r="H162" i="1"/>
  <c r="G162" i="1"/>
  <c r="D162" i="1"/>
  <c r="C162" i="1"/>
  <c r="H161" i="1"/>
  <c r="D161" i="1"/>
  <c r="G161" i="1" s="1"/>
  <c r="C161" i="1"/>
  <c r="D160" i="1"/>
  <c r="G160" i="1" s="1"/>
  <c r="C160" i="1"/>
  <c r="C159" i="1"/>
  <c r="H158" i="1"/>
  <c r="G158" i="1"/>
  <c r="D158" i="1"/>
  <c r="C158" i="1"/>
  <c r="H157" i="1"/>
  <c r="D157" i="1"/>
  <c r="G157" i="1" s="1"/>
  <c r="C157" i="1"/>
  <c r="H156" i="1"/>
  <c r="G156" i="1"/>
  <c r="D156" i="1"/>
  <c r="C156" i="1"/>
  <c r="H155" i="1"/>
  <c r="D155" i="1"/>
  <c r="G155" i="1" s="1"/>
  <c r="C155" i="1"/>
  <c r="H154" i="1"/>
  <c r="D154" i="1"/>
  <c r="G154" i="1" s="1"/>
  <c r="C154" i="1"/>
  <c r="H153" i="1"/>
  <c r="D153" i="1"/>
  <c r="G153" i="1" s="1"/>
  <c r="C153" i="1"/>
  <c r="H152" i="1"/>
  <c r="D152" i="1"/>
  <c r="G152" i="1" s="1"/>
  <c r="C152" i="1"/>
  <c r="H151" i="1"/>
  <c r="G151" i="1"/>
  <c r="D151" i="1"/>
  <c r="C151" i="1"/>
  <c r="H150" i="1"/>
  <c r="D150" i="1"/>
  <c r="G150" i="1" s="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H130" i="1"/>
  <c r="G130" i="1"/>
  <c r="D130" i="1"/>
  <c r="C130" i="1"/>
  <c r="D129" i="1"/>
  <c r="H128" i="1"/>
  <c r="G128" i="1"/>
  <c r="D128" i="1"/>
  <c r="C128" i="1"/>
  <c r="H127" i="1"/>
  <c r="G127" i="1"/>
  <c r="D127" i="1"/>
  <c r="C127" i="1"/>
  <c r="H126" i="1"/>
  <c r="G126" i="1"/>
  <c r="D126" i="1"/>
  <c r="C126" i="1"/>
  <c r="D125" i="1"/>
  <c r="H125" i="1" s="1"/>
  <c r="C125" i="1"/>
  <c r="D124" i="1"/>
  <c r="H124" i="1" s="1"/>
  <c r="C124" i="1"/>
  <c r="D123" i="1"/>
  <c r="H123" i="1" s="1"/>
  <c r="C123" i="1"/>
  <c r="D122" i="1"/>
  <c r="H122" i="1" s="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D102" i="1"/>
  <c r="H102" i="1" s="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C65" i="1"/>
  <c r="H65" i="1" s="1"/>
  <c r="D64" i="1"/>
  <c r="C64" i="1"/>
  <c r="H64" i="1" s="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456" i="1" l="1"/>
  <c r="J1456" i="1"/>
  <c r="H30" i="3"/>
  <c r="D5" i="7"/>
  <c r="H1442" i="1"/>
  <c r="I1442" i="1" s="1"/>
  <c r="H1438" i="1"/>
  <c r="G1165" i="1"/>
  <c r="H1064" i="1"/>
  <c r="E299" i="9"/>
  <c r="B299" i="9" s="1"/>
  <c r="E32" i="9"/>
  <c r="B32" i="9" s="1"/>
  <c r="F215" i="9"/>
  <c r="E302" i="9"/>
  <c r="B302" i="9" s="1"/>
  <c r="D12" i="5"/>
  <c r="C990" i="1" s="1"/>
  <c r="H997" i="1"/>
  <c r="G1004" i="1"/>
  <c r="G1013" i="1"/>
  <c r="H1244" i="1"/>
  <c r="D1214" i="1"/>
  <c r="G1214" i="1" s="1"/>
  <c r="E12" i="5"/>
  <c r="D990" i="1" s="1"/>
  <c r="H1224" i="1"/>
  <c r="H1223" i="1"/>
  <c r="F115" i="6"/>
  <c r="H1409" i="1"/>
  <c r="H1411" i="1"/>
  <c r="F114" i="6"/>
  <c r="D1408" i="1"/>
  <c r="G1408" i="1" s="1"/>
  <c r="G1211" i="1"/>
  <c r="H1211" i="1"/>
  <c r="H1213" i="1"/>
  <c r="G1137" i="1"/>
  <c r="G1006" i="1"/>
  <c r="G406" i="1"/>
  <c r="G404" i="1"/>
  <c r="G631" i="1"/>
  <c r="G292" i="1"/>
  <c r="H288" i="1"/>
  <c r="H1576" i="1"/>
  <c r="G1576" i="1"/>
  <c r="H1492" i="1"/>
  <c r="G1507" i="1"/>
  <c r="G1499" i="1"/>
  <c r="H1499" i="1"/>
  <c r="C1501" i="1"/>
  <c r="G1501" i="1" s="1"/>
  <c r="D42" i="8"/>
  <c r="K1450" i="9" s="1"/>
  <c r="C1481" i="1"/>
  <c r="G1481" i="1" s="1"/>
  <c r="G1484" i="1"/>
  <c r="G1483" i="1"/>
  <c r="B215" i="9"/>
  <c r="F217" i="9"/>
  <c r="B217" i="9" s="1"/>
  <c r="E285" i="9"/>
  <c r="B285" i="9" s="1"/>
  <c r="C412" i="1"/>
  <c r="D643" i="4"/>
  <c r="C637" i="1" s="1"/>
  <c r="E273" i="9"/>
  <c r="B273" i="9" s="1"/>
  <c r="E286" i="9"/>
  <c r="B286" i="9" s="1"/>
  <c r="E33" i="9"/>
  <c r="B33" i="9" s="1"/>
  <c r="E27" i="9"/>
  <c r="B27" i="9" s="1"/>
  <c r="E293" i="9"/>
  <c r="B293" i="9" s="1"/>
  <c r="D644" i="4"/>
  <c r="H411" i="1"/>
  <c r="G411" i="1"/>
  <c r="G288" i="1"/>
  <c r="E644" i="4"/>
  <c r="D638" i="1" s="1"/>
  <c r="G64" i="1"/>
  <c r="G65" i="1"/>
  <c r="F68" i="4"/>
  <c r="G1235" i="1"/>
  <c r="H1235" i="1"/>
  <c r="H1236" i="1"/>
  <c r="H1222" i="1"/>
  <c r="F245" i="5"/>
  <c r="H1214" i="1"/>
  <c r="D1215" i="1"/>
  <c r="H1216" i="1"/>
  <c r="G1124" i="1"/>
  <c r="H1124" i="1"/>
  <c r="E288" i="9"/>
  <c r="B288" i="9" s="1"/>
  <c r="F146" i="5"/>
  <c r="E290" i="9"/>
  <c r="B290" i="9" s="1"/>
  <c r="G1056" i="1"/>
  <c r="G1062" i="1"/>
  <c r="E68" i="5"/>
  <c r="F78" i="5"/>
  <c r="G997" i="1"/>
  <c r="F19" i="5"/>
  <c r="D991" i="1"/>
  <c r="G713" i="1"/>
  <c r="G703" i="1"/>
  <c r="E30" i="9"/>
  <c r="B30" i="9" s="1"/>
  <c r="G644" i="1"/>
  <c r="G643" i="1"/>
  <c r="G645" i="1"/>
  <c r="G378" i="1"/>
  <c r="G379" i="1"/>
  <c r="F383" i="4"/>
  <c r="G364" i="1"/>
  <c r="G371" i="1"/>
  <c r="E363" i="4"/>
  <c r="D358" i="1" s="1"/>
  <c r="H413" i="1"/>
  <c r="G413" i="1"/>
  <c r="F418" i="4"/>
  <c r="E643" i="4"/>
  <c r="D637" i="1" s="1"/>
  <c r="D412" i="1"/>
  <c r="H248" i="1"/>
  <c r="G248" i="1"/>
  <c r="G257" i="1"/>
  <c r="F252" i="4"/>
  <c r="D255" i="1"/>
  <c r="G191" i="1"/>
  <c r="G189" i="1"/>
  <c r="G184" i="1"/>
  <c r="G187" i="1"/>
  <c r="G182" i="1"/>
  <c r="E45" i="9"/>
  <c r="B45" i="9" s="1"/>
  <c r="B221" i="9"/>
  <c r="G179" i="1"/>
  <c r="B219" i="9"/>
  <c r="F219" i="9"/>
  <c r="G177" i="1"/>
  <c r="D173" i="1"/>
  <c r="H173" i="1" s="1"/>
  <c r="G175" i="1"/>
  <c r="G174" i="1"/>
  <c r="G172" i="1"/>
  <c r="G170" i="1"/>
  <c r="G169" i="1"/>
  <c r="G168" i="1"/>
  <c r="G167" i="1"/>
  <c r="G165" i="1"/>
  <c r="H165" i="1"/>
  <c r="E163" i="4"/>
  <c r="D159" i="1" s="1"/>
  <c r="H159" i="1" s="1"/>
  <c r="F169" i="4"/>
  <c r="E41" i="9"/>
  <c r="B41" i="9" s="1"/>
  <c r="H160" i="1"/>
  <c r="G148" i="1"/>
  <c r="H148" i="1"/>
  <c r="D149" i="1"/>
  <c r="G124" i="1"/>
  <c r="G125" i="1"/>
  <c r="G123" i="1"/>
  <c r="H120" i="1"/>
  <c r="G120" i="1"/>
  <c r="G121" i="1"/>
  <c r="G122" i="1"/>
  <c r="F124" i="4"/>
  <c r="G102" i="1"/>
  <c r="G108" i="1"/>
  <c r="G113" i="1"/>
  <c r="E38" i="9"/>
  <c r="B38" i="9" s="1"/>
  <c r="E50" i="4"/>
  <c r="D46" i="1" s="1"/>
  <c r="G1284" i="1"/>
  <c r="G1288" i="1"/>
  <c r="G1292" i="1"/>
  <c r="G1296" i="1"/>
  <c r="G1303" i="1"/>
  <c r="G130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498" i="1"/>
  <c r="G1498"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7" i="1"/>
  <c r="G1291" i="1"/>
  <c r="G1295" i="1"/>
  <c r="G1302" i="1"/>
  <c r="G1306" i="1"/>
  <c r="H1309" i="1"/>
  <c r="G1309" i="1"/>
  <c r="H1311" i="1"/>
  <c r="G1311" i="1"/>
  <c r="H1313" i="1"/>
  <c r="G1313" i="1"/>
  <c r="H1315" i="1"/>
  <c r="G1315" i="1"/>
  <c r="H1317" i="1"/>
  <c r="G1317" i="1"/>
  <c r="H1319" i="1"/>
  <c r="G1319" i="1"/>
  <c r="H1321" i="1"/>
  <c r="G1321" i="1"/>
  <c r="H1323" i="1"/>
  <c r="G1323" i="1"/>
  <c r="H1325" i="1"/>
  <c r="G1325" i="1"/>
  <c r="H1327" i="1"/>
  <c r="G1327" i="1"/>
  <c r="H1376" i="1"/>
  <c r="H1378" i="1"/>
  <c r="H1380" i="1"/>
  <c r="H1382" i="1"/>
  <c r="H1384" i="1"/>
  <c r="H1386" i="1"/>
  <c r="H1388" i="1"/>
  <c r="H1390" i="1"/>
  <c r="H1392" i="1"/>
  <c r="H1394" i="1"/>
  <c r="H1396" i="1"/>
  <c r="H1398" i="1"/>
  <c r="H1400" i="1"/>
  <c r="H1402" i="1"/>
  <c r="H1404" i="1"/>
  <c r="H1406" i="1"/>
  <c r="H1408" i="1"/>
  <c r="H1410" i="1"/>
  <c r="H1412" i="1"/>
  <c r="H1414" i="1"/>
  <c r="H1416" i="1"/>
  <c r="H1418" i="1"/>
  <c r="H1420" i="1"/>
  <c r="H1422" i="1"/>
  <c r="H1437" i="1"/>
  <c r="H1439" i="1"/>
  <c r="G1466" i="1"/>
  <c r="J1466" i="1"/>
  <c r="H1466"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425" i="1"/>
  <c r="H1427" i="1"/>
  <c r="H1429" i="1"/>
  <c r="H1431" i="1"/>
  <c r="H1433" i="1"/>
  <c r="I1439" i="1"/>
  <c r="G1461" i="1"/>
  <c r="H1461" i="1"/>
  <c r="G1477" i="1"/>
  <c r="J1477" i="1"/>
  <c r="H1477" i="1"/>
  <c r="H1310" i="1"/>
  <c r="G1310" i="1"/>
  <c r="H1312" i="1"/>
  <c r="G1312" i="1"/>
  <c r="H1314" i="1"/>
  <c r="G1314" i="1"/>
  <c r="H1316" i="1"/>
  <c r="G1316" i="1"/>
  <c r="H1318" i="1"/>
  <c r="G1318" i="1"/>
  <c r="H1320" i="1"/>
  <c r="G1320" i="1"/>
  <c r="H1322" i="1"/>
  <c r="G1322" i="1"/>
  <c r="H1324" i="1"/>
  <c r="G1324" i="1"/>
  <c r="H1326" i="1"/>
  <c r="G1326" i="1"/>
  <c r="H1328" i="1"/>
  <c r="G1328" i="1"/>
  <c r="H1566" i="1"/>
  <c r="G1566" i="1"/>
  <c r="H1570" i="1"/>
  <c r="G1570" i="1"/>
  <c r="H1574" i="1"/>
  <c r="G1574" i="1"/>
  <c r="H1578" i="1"/>
  <c r="G1578" i="1"/>
  <c r="J1441" i="1"/>
  <c r="G1441" i="1"/>
  <c r="J1443" i="1"/>
  <c r="G1443" i="1"/>
  <c r="G1447" i="1"/>
  <c r="H1447" i="1"/>
  <c r="G1449" i="1"/>
  <c r="H1449" i="1"/>
  <c r="G1451" i="1"/>
  <c r="H1451" i="1"/>
  <c r="G1453" i="1"/>
  <c r="H1453" i="1"/>
  <c r="G1455" i="1"/>
  <c r="H1455" i="1"/>
  <c r="G1457" i="1"/>
  <c r="H1457" i="1"/>
  <c r="G1459" i="1"/>
  <c r="J1459" i="1"/>
  <c r="H1459" i="1"/>
  <c r="G1464" i="1"/>
  <c r="J1464" i="1"/>
  <c r="H1464" i="1"/>
  <c r="G1474" i="1"/>
  <c r="I1474" i="1" s="1"/>
  <c r="J1474" i="1"/>
  <c r="H1474" i="1"/>
  <c r="H1494" i="1"/>
  <c r="G1494" i="1"/>
  <c r="H1546" i="1"/>
  <c r="G1546" i="1"/>
  <c r="H1550" i="1"/>
  <c r="G1550" i="1"/>
  <c r="H1554" i="1"/>
  <c r="G1554" i="1"/>
  <c r="H1558" i="1"/>
  <c r="G1558" i="1"/>
  <c r="H1562" i="1"/>
  <c r="G1562" i="1"/>
  <c r="D6" i="4"/>
  <c r="E420" i="4"/>
  <c r="H307" i="9"/>
  <c r="E176" i="5"/>
  <c r="G1462" i="1"/>
  <c r="J1462" i="1"/>
  <c r="H1462" i="1"/>
  <c r="G1472" i="1"/>
  <c r="I1472" i="1" s="1"/>
  <c r="J1472" i="1"/>
  <c r="H1472" i="1"/>
  <c r="H1482" i="1"/>
  <c r="G1482" i="1"/>
  <c r="H1486" i="1"/>
  <c r="G1486" i="1"/>
  <c r="H1490" i="1"/>
  <c r="G1490" i="1"/>
  <c r="H1506" i="1"/>
  <c r="G1506" i="1"/>
  <c r="H1510" i="1"/>
  <c r="G1510" i="1"/>
  <c r="H1514" i="1"/>
  <c r="G1514" i="1"/>
  <c r="H1522" i="1"/>
  <c r="G1522" i="1"/>
  <c r="H1526" i="1"/>
  <c r="G1526" i="1"/>
  <c r="H1530" i="1"/>
  <c r="G1530" i="1"/>
  <c r="H1534" i="1"/>
  <c r="G1534" i="1"/>
  <c r="H1538" i="1"/>
  <c r="G1538" i="1"/>
  <c r="H1542" i="1"/>
  <c r="G1542" i="1"/>
  <c r="E298" i="4"/>
  <c r="F351" i="4"/>
  <c r="D350" i="4"/>
  <c r="I1440" i="1"/>
  <c r="H1441" i="1"/>
  <c r="H1443" i="1"/>
  <c r="I1444" i="1"/>
  <c r="H1445" i="1"/>
  <c r="I1446" i="1"/>
  <c r="I1448" i="1"/>
  <c r="I1450" i="1"/>
  <c r="I1452" i="1"/>
  <c r="G1454" i="1"/>
  <c r="H1454" i="1"/>
  <c r="I1456" i="1"/>
  <c r="I1458" i="1"/>
  <c r="G1468" i="1"/>
  <c r="I1468" i="1" s="1"/>
  <c r="J1468" i="1"/>
  <c r="H1468" i="1"/>
  <c r="G1479" i="1"/>
  <c r="I1479" i="1" s="1"/>
  <c r="J1479" i="1"/>
  <c r="H1479" i="1"/>
  <c r="H1502" i="1"/>
  <c r="G1502" i="1"/>
  <c r="F106" i="4"/>
  <c r="E528" i="4"/>
  <c r="H21" i="9"/>
  <c r="G21" i="9"/>
  <c r="F152" i="4"/>
  <c r="D151" i="4"/>
  <c r="F299" i="4"/>
  <c r="D298" i="4"/>
  <c r="H1485" i="1"/>
  <c r="H1489" i="1"/>
  <c r="H1493" i="1"/>
  <c r="H1497" i="1"/>
  <c r="H1505" i="1"/>
  <c r="H1509" i="1"/>
  <c r="H1513" i="1"/>
  <c r="H1521" i="1"/>
  <c r="H1525" i="1"/>
  <c r="H1529" i="1"/>
  <c r="H1533" i="1"/>
  <c r="H1537" i="1"/>
  <c r="H1541" i="1"/>
  <c r="H1545" i="1"/>
  <c r="H1549" i="1"/>
  <c r="H1553" i="1"/>
  <c r="H1557" i="1"/>
  <c r="H1561" i="1"/>
  <c r="H1565" i="1"/>
  <c r="H1569" i="1"/>
  <c r="H1573" i="1"/>
  <c r="H1577" i="1"/>
  <c r="F45" i="4"/>
  <c r="F125" i="4"/>
  <c r="F153" i="4"/>
  <c r="F197" i="4"/>
  <c r="F300" i="4"/>
  <c r="F352" i="4"/>
  <c r="D421" i="4"/>
  <c r="D515" i="4"/>
  <c r="F529" i="4"/>
  <c r="D567" i="4"/>
  <c r="D528" i="4" s="1"/>
  <c r="F581" i="4"/>
  <c r="F603" i="4"/>
  <c r="D625" i="4"/>
  <c r="F13" i="5"/>
  <c r="F70" i="5"/>
  <c r="D69" i="5"/>
  <c r="D5" i="6"/>
  <c r="F10" i="6"/>
  <c r="E5" i="7"/>
  <c r="G315" i="9" s="1"/>
  <c r="E315" i="9" s="1"/>
  <c r="D43" i="8"/>
  <c r="D7" i="5"/>
  <c r="D118" i="5"/>
  <c r="G309" i="9"/>
  <c r="E309" i="9" s="1"/>
  <c r="B309" i="9" s="1"/>
  <c r="F190" i="5"/>
  <c r="F207" i="5"/>
  <c r="D206" i="5"/>
  <c r="E141" i="6"/>
  <c r="E82" i="4"/>
  <c r="D78" i="1" s="1"/>
  <c r="D133" i="4"/>
  <c r="D215" i="4"/>
  <c r="D263" i="4"/>
  <c r="F416" i="4"/>
  <c r="D459" i="4"/>
  <c r="D177" i="5"/>
  <c r="F180" i="5"/>
  <c r="F237" i="5"/>
  <c r="F36" i="6"/>
  <c r="D35" i="6"/>
  <c r="F238" i="5"/>
  <c r="D129" i="6"/>
  <c r="M213"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L213" i="9"/>
  <c r="G210" i="9"/>
  <c r="E210" i="9" s="1"/>
  <c r="B210" i="9" s="1"/>
  <c r="G206" i="9"/>
  <c r="E206" i="9" s="1"/>
  <c r="B206" i="9" s="1"/>
  <c r="G202" i="9"/>
  <c r="E202" i="9" s="1"/>
  <c r="B202" i="9" s="1"/>
  <c r="G198" i="9"/>
  <c r="E198" i="9" s="1"/>
  <c r="B198" i="9" s="1"/>
  <c r="G194" i="9"/>
  <c r="E194" i="9" s="1"/>
  <c r="B194"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1" i="9"/>
  <c r="E211" i="9" s="1"/>
  <c r="B211" i="9" s="1"/>
  <c r="G207" i="9"/>
  <c r="E207" i="9" s="1"/>
  <c r="B207" i="9" s="1"/>
  <c r="G203" i="9"/>
  <c r="E203" i="9" s="1"/>
  <c r="B203" i="9" s="1"/>
  <c r="G199" i="9"/>
  <c r="E199" i="9" s="1"/>
  <c r="B199" i="9" s="1"/>
  <c r="G195" i="9"/>
  <c r="E195" i="9" s="1"/>
  <c r="B195" i="9" s="1"/>
  <c r="G166" i="9"/>
  <c r="E166" i="9" s="1"/>
  <c r="B166" i="9" s="1"/>
  <c r="H165" i="9"/>
  <c r="G212" i="9"/>
  <c r="E212" i="9" s="1"/>
  <c r="B212" i="9" s="1"/>
  <c r="G208" i="9"/>
  <c r="E208" i="9" s="1"/>
  <c r="B208" i="9" s="1"/>
  <c r="G204" i="9"/>
  <c r="E204" i="9" s="1"/>
  <c r="B204" i="9" s="1"/>
  <c r="G200" i="9"/>
  <c r="E200" i="9" s="1"/>
  <c r="B200" i="9" s="1"/>
  <c r="G196" i="9"/>
  <c r="E196" i="9" s="1"/>
  <c r="B196" i="9" s="1"/>
  <c r="L192" i="9"/>
  <c r="F192" i="9" s="1"/>
  <c r="G164" i="9"/>
  <c r="E164" i="9" s="1"/>
  <c r="B164" i="9" s="1"/>
  <c r="G162" i="9"/>
  <c r="E162" i="9" s="1"/>
  <c r="B162" i="9" s="1"/>
  <c r="I10" i="9"/>
  <c r="G165" i="9"/>
  <c r="E165" i="9" s="1"/>
  <c r="B165" i="9" s="1"/>
  <c r="G205" i="9"/>
  <c r="E205" i="9" s="1"/>
  <c r="B205" i="9" s="1"/>
  <c r="F94" i="6"/>
  <c r="B102" i="9"/>
  <c r="E107" i="9"/>
  <c r="B107" i="9" s="1"/>
  <c r="B118" i="9"/>
  <c r="E123" i="9"/>
  <c r="B123" i="9" s="1"/>
  <c r="B134" i="9"/>
  <c r="E139" i="9"/>
  <c r="B139" i="9" s="1"/>
  <c r="G163" i="9"/>
  <c r="E163" i="9" s="1"/>
  <c r="B163" i="9" s="1"/>
  <c r="G193" i="9"/>
  <c r="E193" i="9" s="1"/>
  <c r="B193" i="9" s="1"/>
  <c r="G209" i="9"/>
  <c r="E209" i="9" s="1"/>
  <c r="B209" i="9" s="1"/>
  <c r="E34" i="9"/>
  <c r="B34" i="9" s="1"/>
  <c r="E100" i="9"/>
  <c r="B100" i="9" s="1"/>
  <c r="B105" i="9"/>
  <c r="E116" i="9"/>
  <c r="B116" i="9" s="1"/>
  <c r="B121" i="9"/>
  <c r="E132" i="9"/>
  <c r="B132" i="9" s="1"/>
  <c r="B137" i="9"/>
  <c r="E147" i="9"/>
  <c r="B147" i="9" s="1"/>
  <c r="E155" i="9"/>
  <c r="B155" i="9" s="1"/>
  <c r="G161" i="9"/>
  <c r="E161" i="9" s="1"/>
  <c r="B161" i="9" s="1"/>
  <c r="G197" i="9"/>
  <c r="E197" i="9" s="1"/>
  <c r="B197" i="9" s="1"/>
  <c r="G201" i="9"/>
  <c r="E201" i="9" s="1"/>
  <c r="B201" i="9" s="1"/>
  <c r="B243" i="9"/>
  <c r="F277" i="9"/>
  <c r="B145" i="9"/>
  <c r="E148" i="9"/>
  <c r="B148" i="9" s="1"/>
  <c r="B153" i="9"/>
  <c r="E156" i="9"/>
  <c r="B156" i="9" s="1"/>
  <c r="B267" i="9"/>
  <c r="E292" i="9"/>
  <c r="B292" i="9" s="1"/>
  <c r="B247" i="9"/>
  <c r="B255" i="9"/>
  <c r="B263" i="9"/>
  <c r="B271" i="9"/>
  <c r="B281" i="9"/>
  <c r="B294" i="9"/>
  <c r="E308" i="9"/>
  <c r="B308" i="9" s="1"/>
  <c r="B245" i="9"/>
  <c r="B253" i="9"/>
  <c r="B261" i="9"/>
  <c r="B269" i="9"/>
  <c r="C1436" i="1" l="1"/>
  <c r="H29" i="3"/>
  <c r="G990" i="1"/>
  <c r="E7" i="5"/>
  <c r="D985" i="1" s="1"/>
  <c r="H990" i="1"/>
  <c r="F12" i="5"/>
  <c r="H19" i="9"/>
  <c r="E19" i="9" s="1"/>
  <c r="B19" i="9" s="1"/>
  <c r="H1481" i="1"/>
  <c r="H1501" i="1"/>
  <c r="C1517" i="1"/>
  <c r="I34" i="3"/>
  <c r="F644" i="4"/>
  <c r="C638" i="1"/>
  <c r="H638" i="1" s="1"/>
  <c r="F643" i="4"/>
  <c r="G1215" i="1"/>
  <c r="H1215" i="1"/>
  <c r="I21" i="3"/>
  <c r="D1046" i="1"/>
  <c r="G991" i="1"/>
  <c r="H991" i="1"/>
  <c r="F213" i="9"/>
  <c r="B213" i="9" s="1"/>
  <c r="F363" i="4"/>
  <c r="H358" i="1"/>
  <c r="G358" i="1"/>
  <c r="E350" i="4"/>
  <c r="G412" i="1"/>
  <c r="H412" i="1"/>
  <c r="H637" i="1"/>
  <c r="G637" i="1"/>
  <c r="H255" i="1"/>
  <c r="G255" i="1"/>
  <c r="G173" i="1"/>
  <c r="E151" i="4"/>
  <c r="D147" i="1" s="1"/>
  <c r="F163" i="4"/>
  <c r="G159" i="1"/>
  <c r="E21" i="9"/>
  <c r="B21" i="9" s="1"/>
  <c r="G149" i="1"/>
  <c r="H149" i="1"/>
  <c r="G46" i="1"/>
  <c r="H46" i="1"/>
  <c r="F50" i="4"/>
  <c r="F528" i="4"/>
  <c r="C522" i="1"/>
  <c r="I28" i="3"/>
  <c r="D1435" i="1"/>
  <c r="C1518" i="1"/>
  <c r="I35" i="3"/>
  <c r="F625" i="4"/>
  <c r="C619" i="1"/>
  <c r="H17" i="3"/>
  <c r="D289" i="4"/>
  <c r="C147" i="1"/>
  <c r="E636" i="4"/>
  <c r="D630" i="1" s="1"/>
  <c r="D522" i="1"/>
  <c r="G312" i="9"/>
  <c r="E312" i="9" s="1"/>
  <c r="F263" i="4"/>
  <c r="C259" i="1"/>
  <c r="G310" i="9"/>
  <c r="E310" i="9" s="1"/>
  <c r="B310" i="9" s="1"/>
  <c r="F206" i="5"/>
  <c r="C1183" i="1"/>
  <c r="F118" i="5"/>
  <c r="C1096" i="1"/>
  <c r="I29" i="3"/>
  <c r="D1436" i="1"/>
  <c r="F515" i="4"/>
  <c r="C509" i="1"/>
  <c r="D293" i="1"/>
  <c r="I1459" i="1"/>
  <c r="I1455" i="1"/>
  <c r="I1451" i="1"/>
  <c r="I1447" i="1"/>
  <c r="I1477" i="1"/>
  <c r="B192" i="9"/>
  <c r="F129" i="6"/>
  <c r="C1423" i="1"/>
  <c r="F35" i="6"/>
  <c r="H25" i="3"/>
  <c r="C1329" i="1"/>
  <c r="G307" i="9"/>
  <c r="E307" i="9" s="1"/>
  <c r="B307" i="9" s="1"/>
  <c r="F177" i="5"/>
  <c r="D176" i="5"/>
  <c r="C1154" i="1"/>
  <c r="F215" i="4"/>
  <c r="C211" i="1"/>
  <c r="D6" i="5"/>
  <c r="H20" i="3"/>
  <c r="C985" i="1"/>
  <c r="F421" i="4"/>
  <c r="D420" i="4"/>
  <c r="C415" i="1"/>
  <c r="D407" i="4"/>
  <c r="F298" i="4"/>
  <c r="C293" i="1"/>
  <c r="I1462" i="1"/>
  <c r="E635" i="4"/>
  <c r="D629" i="1" s="1"/>
  <c r="D414" i="1"/>
  <c r="I1464" i="1"/>
  <c r="I1443" i="1"/>
  <c r="I1466" i="1"/>
  <c r="G78" i="1"/>
  <c r="H78" i="1"/>
  <c r="G313" i="9"/>
  <c r="E313" i="9" s="1"/>
  <c r="B313" i="9" s="1"/>
  <c r="F459" i="4"/>
  <c r="C453" i="1"/>
  <c r="F133" i="4"/>
  <c r="C129" i="1"/>
  <c r="B315" i="9"/>
  <c r="E314" i="9"/>
  <c r="I10" i="3" s="1"/>
  <c r="D141" i="6"/>
  <c r="G317" i="9" s="1"/>
  <c r="E317" i="9" s="1"/>
  <c r="F5" i="6"/>
  <c r="H24" i="3"/>
  <c r="C1299" i="1"/>
  <c r="F567" i="4"/>
  <c r="C561" i="1"/>
  <c r="F82" i="4"/>
  <c r="D408" i="4"/>
  <c r="C345" i="1"/>
  <c r="E6" i="4"/>
  <c r="F6" i="4" s="1"/>
  <c r="E175" i="5"/>
  <c r="D1152" i="1" s="1"/>
  <c r="I22" i="3"/>
  <c r="D1153" i="1"/>
  <c r="I1457" i="1"/>
  <c r="I1449" i="1"/>
  <c r="D68" i="5"/>
  <c r="F69" i="5"/>
  <c r="C1047" i="1"/>
  <c r="H16" i="3"/>
  <c r="D290" i="4"/>
  <c r="D412" i="4"/>
  <c r="C2" i="1"/>
  <c r="I1441" i="1"/>
  <c r="I20" i="3" l="1"/>
  <c r="F7" i="5"/>
  <c r="E6" i="5"/>
  <c r="F6" i="5" s="1"/>
  <c r="G1517" i="1"/>
  <c r="H1517" i="1"/>
  <c r="G638" i="1"/>
  <c r="D345" i="1"/>
  <c r="E408" i="4"/>
  <c r="D403" i="1" s="1"/>
  <c r="E407" i="4"/>
  <c r="D402" i="1" s="1"/>
  <c r="F350" i="4"/>
  <c r="I17" i="3"/>
  <c r="E289" i="4"/>
  <c r="E290" i="4" s="1"/>
  <c r="D286" i="1" s="1"/>
  <c r="F151" i="4"/>
  <c r="E316" i="9"/>
  <c r="B317" i="9"/>
  <c r="F176" i="5"/>
  <c r="D175" i="5"/>
  <c r="H22" i="3"/>
  <c r="C1153" i="1"/>
  <c r="H1299" i="1"/>
  <c r="G1299" i="1"/>
  <c r="F407" i="4"/>
  <c r="C402" i="1"/>
  <c r="G985" i="1"/>
  <c r="H985" i="1"/>
  <c r="G211" i="1"/>
  <c r="H211" i="1"/>
  <c r="G509" i="1"/>
  <c r="H509" i="1"/>
  <c r="H1096" i="1"/>
  <c r="G1096" i="1"/>
  <c r="D413" i="4"/>
  <c r="D291" i="4"/>
  <c r="C285" i="1"/>
  <c r="H345" i="1"/>
  <c r="G345" i="1"/>
  <c r="G561" i="1"/>
  <c r="H561" i="1"/>
  <c r="H278" i="9"/>
  <c r="H129" i="1"/>
  <c r="G129" i="1"/>
  <c r="G278" i="9"/>
  <c r="C984" i="1"/>
  <c r="H21" i="3"/>
  <c r="F68" i="5"/>
  <c r="C1046" i="1"/>
  <c r="F408" i="4"/>
  <c r="C403" i="1"/>
  <c r="G453" i="1"/>
  <c r="H453" i="1"/>
  <c r="G415" i="1"/>
  <c r="H415" i="1"/>
  <c r="H1423" i="1"/>
  <c r="G1423" i="1"/>
  <c r="G259" i="1"/>
  <c r="H259" i="1"/>
  <c r="H1518" i="1"/>
  <c r="G1518" i="1"/>
  <c r="H11" i="3"/>
  <c r="G522" i="1"/>
  <c r="H522" i="1"/>
  <c r="F290" i="4"/>
  <c r="C286" i="1"/>
  <c r="F141" i="6"/>
  <c r="H28" i="3"/>
  <c r="C1435" i="1"/>
  <c r="D639" i="4"/>
  <c r="D414" i="4"/>
  <c r="C407" i="1"/>
  <c r="E412" i="4"/>
  <c r="F412" i="4" s="1"/>
  <c r="I16" i="3"/>
  <c r="D2" i="1"/>
  <c r="H2" i="1" s="1"/>
  <c r="G293" i="1"/>
  <c r="H293" i="1"/>
  <c r="F420" i="4"/>
  <c r="D635" i="4"/>
  <c r="C414" i="1"/>
  <c r="H1154" i="1"/>
  <c r="G1154" i="1"/>
  <c r="H1329" i="1"/>
  <c r="G1329" i="1"/>
  <c r="G1436" i="1"/>
  <c r="H1436" i="1"/>
  <c r="H1183" i="1"/>
  <c r="G1183" i="1"/>
  <c r="G147" i="1"/>
  <c r="H147" i="1"/>
  <c r="H619" i="1"/>
  <c r="G619" i="1"/>
  <c r="G1047" i="1"/>
  <c r="H1047" i="1"/>
  <c r="E311" i="9"/>
  <c r="B312" i="9"/>
  <c r="D636" i="4"/>
  <c r="G284" i="9" l="1"/>
  <c r="E284" i="9" s="1"/>
  <c r="B284" i="9" s="1"/>
  <c r="D984" i="1"/>
  <c r="H984" i="1" s="1"/>
  <c r="E278" i="9"/>
  <c r="E413" i="4"/>
  <c r="E415" i="4" s="1"/>
  <c r="D410" i="1" s="1"/>
  <c r="D285" i="1"/>
  <c r="G285" i="1" s="1"/>
  <c r="F289" i="4"/>
  <c r="E291" i="4"/>
  <c r="D287" i="1" s="1"/>
  <c r="E640" i="4"/>
  <c r="D640" i="4"/>
  <c r="D415" i="4"/>
  <c r="C408" i="1"/>
  <c r="F175" i="5"/>
  <c r="C1152" i="1"/>
  <c r="F635" i="4"/>
  <c r="C629" i="1"/>
  <c r="H1435" i="1"/>
  <c r="G1435" i="1"/>
  <c r="G1046" i="1"/>
  <c r="H1046" i="1"/>
  <c r="G2" i="1"/>
  <c r="F636" i="4"/>
  <c r="C630" i="1"/>
  <c r="E639" i="4"/>
  <c r="F639" i="4" s="1"/>
  <c r="D407" i="1"/>
  <c r="H407" i="1" s="1"/>
  <c r="F414" i="4"/>
  <c r="C409" i="1"/>
  <c r="G403" i="1"/>
  <c r="H403" i="1"/>
  <c r="G402" i="1"/>
  <c r="H402" i="1"/>
  <c r="H9" i="3"/>
  <c r="G414" i="1"/>
  <c r="H414" i="1"/>
  <c r="D641" i="4"/>
  <c r="C633" i="1"/>
  <c r="G286" i="1"/>
  <c r="H286" i="1"/>
  <c r="N3" i="9"/>
  <c r="I11" i="3"/>
  <c r="H1153" i="1"/>
  <c r="G1153" i="1"/>
  <c r="C287" i="1"/>
  <c r="G984" i="1" l="1"/>
  <c r="H8" i="3"/>
  <c r="M3" i="9" s="1"/>
  <c r="E277" i="9"/>
  <c r="B278" i="9"/>
  <c r="F413" i="4"/>
  <c r="D408" i="1"/>
  <c r="H408" i="1" s="1"/>
  <c r="E414" i="4"/>
  <c r="D409" i="1" s="1"/>
  <c r="H285" i="1"/>
  <c r="F291" i="4"/>
  <c r="G407" i="1"/>
  <c r="H287" i="1"/>
  <c r="G287" i="1"/>
  <c r="F641" i="4"/>
  <c r="C635" i="1"/>
  <c r="H1152" i="1"/>
  <c r="G1152" i="1"/>
  <c r="F415" i="4"/>
  <c r="C410" i="1"/>
  <c r="D642" i="4"/>
  <c r="F640" i="4"/>
  <c r="C634" i="1"/>
  <c r="K3" i="9"/>
  <c r="I9" i="3"/>
  <c r="G409" i="1"/>
  <c r="H409" i="1"/>
  <c r="E641" i="4"/>
  <c r="D633" i="1"/>
  <c r="G633" i="1" s="1"/>
  <c r="G629" i="1"/>
  <c r="H629" i="1"/>
  <c r="G408" i="1"/>
  <c r="G630" i="1"/>
  <c r="H630" i="1"/>
  <c r="E642" i="4"/>
  <c r="D634" i="1"/>
  <c r="I8" i="3" l="1"/>
  <c r="D646" i="4"/>
  <c r="F642" i="4"/>
  <c r="C636" i="1"/>
  <c r="D645" i="4"/>
  <c r="E646" i="4"/>
  <c r="D636" i="1"/>
  <c r="H633" i="1"/>
  <c r="G634" i="1"/>
  <c r="H634" i="1"/>
  <c r="E645" i="4"/>
  <c r="D635" i="1"/>
  <c r="G635" i="1" s="1"/>
  <c r="G410" i="1"/>
  <c r="H410" i="1"/>
  <c r="H635" i="1" l="1"/>
  <c r="H18" i="3"/>
  <c r="F645" i="4"/>
  <c r="C639" i="1"/>
  <c r="G276" i="9"/>
  <c r="E276" i="9" s="1"/>
  <c r="B276" i="9" s="1"/>
  <c r="G636" i="1"/>
  <c r="H636" i="1"/>
  <c r="I18" i="3"/>
  <c r="D639" i="1"/>
  <c r="H7" i="3" s="1"/>
  <c r="I19" i="3"/>
  <c r="D640" i="1"/>
  <c r="H19" i="3"/>
  <c r="F646" i="4"/>
  <c r="C640" i="1"/>
  <c r="G639" i="1" l="1"/>
  <c r="H639" i="1"/>
  <c r="G640" i="1"/>
  <c r="H640" i="1"/>
  <c r="J3" i="9"/>
  <c r="G274" i="9" l="1"/>
  <c r="M272" i="9"/>
  <c r="L272" i="9"/>
  <c r="H274" i="9"/>
  <c r="H18" i="9"/>
  <c r="G18" i="9"/>
  <c r="J9" i="9"/>
  <c r="H15" i="9"/>
  <c r="I7" i="9"/>
  <c r="K13" i="9"/>
  <c r="K10" i="9"/>
  <c r="G16" i="9"/>
  <c r="K7" i="9"/>
  <c r="J12" i="9"/>
  <c r="J6" i="9"/>
  <c r="I11" i="9"/>
  <c r="M15" i="9"/>
  <c r="I5" i="9"/>
  <c r="H16" i="9"/>
  <c r="J17" i="9"/>
  <c r="J5" i="9"/>
  <c r="L16" i="9"/>
  <c r="K9" i="9"/>
  <c r="L15" i="9"/>
  <c r="K6" i="9"/>
  <c r="J11" i="9"/>
  <c r="I17" i="9"/>
  <c r="J8" i="9"/>
  <c r="I13" i="9"/>
  <c r="K8" i="9"/>
  <c r="J13" i="9"/>
  <c r="I8" i="9"/>
  <c r="K11" i="9"/>
  <c r="I6" i="9"/>
  <c r="K12" i="9"/>
  <c r="G17" i="9"/>
  <c r="K5" i="9"/>
  <c r="J10" i="9"/>
  <c r="M16" i="9"/>
  <c r="J7" i="9"/>
  <c r="I12" i="9"/>
  <c r="I9" i="9"/>
  <c r="G15" i="9"/>
  <c r="H17" i="9"/>
  <c r="E18" i="9" l="1"/>
  <c r="B18" i="9" s="1"/>
  <c r="F15" i="9"/>
  <c r="F272" i="9"/>
  <c r="B272" i="9" s="1"/>
  <c r="E10" i="9"/>
  <c r="B10" i="9" s="1"/>
  <c r="E9" i="9"/>
  <c r="B9" i="9" s="1"/>
  <c r="E6" i="9"/>
  <c r="B6" i="9" s="1"/>
  <c r="E5" i="9"/>
  <c r="B5" i="9" s="1"/>
  <c r="E15" i="9"/>
  <c r="E17" i="9"/>
  <c r="B17" i="9" s="1"/>
  <c r="E8" i="9"/>
  <c r="B8" i="9" s="1"/>
  <c r="E11" i="9"/>
  <c r="B11" i="9" s="1"/>
  <c r="E16" i="9"/>
  <c r="F20" i="9"/>
  <c r="F16" i="9"/>
  <c r="E12" i="9"/>
  <c r="B12" i="9" s="1"/>
  <c r="E13" i="9"/>
  <c r="B13" i="9" s="1"/>
  <c r="E7" i="9"/>
  <c r="B7" i="9" s="1"/>
  <c r="E274" i="9"/>
  <c r="F14" i="9" l="1"/>
  <c r="F3" i="9" s="1"/>
  <c r="B15" i="9"/>
  <c r="E14" i="9"/>
  <c r="B274" i="9"/>
  <c r="E20" i="9"/>
  <c r="I7" i="3" s="1"/>
  <c r="E4" i="9"/>
  <c r="B16"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<sst xmlns="http://schemas.openxmlformats.org/spreadsheetml/2006/main" count="4369" uniqueCount="3421">
  <si>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</si>
  <si>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</si>
  <si>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</si>
  <si>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</si>
  <si>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</si>
  <si>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</si>
  <si>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</si>
  <si>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</si>
  <si>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</si>
  <si>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</si>
  <si>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</si>
  <si>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</si>
  <si>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</si>
  <si>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</si>
  <si>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</si>
  <si>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</si>
  <si>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</si>
  <si>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</si>
  <si>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</si>
  <si>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</si>
  <si>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</si>
  <si>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</si>
  <si>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</si>
  <si>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</si>
  <si>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</si>
  <si>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</si>
  <si>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</si>
  <si>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</si>
  <si>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</si>
  <si>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</si>
  <si>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</si>
  <si>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VLADIMIRA NAZORA, NOVA BUKOVICA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</si>
  <si>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</si>
  <si>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</si>
  <si>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</si>
  <si>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</si>
  <si>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</si>
  <si>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</si>
  <si>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</si>
  <si>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</si>
  <si>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</si>
  <si>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</si>
  <si>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</si>
  <si>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</si>
  <si>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</si>
  <si>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</si>
  <si>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</si>
  <si>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</si>
  <si>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</si>
  <si>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16264 - O.Š. VLADIMIRA NAZORA, NOVA BUKOVICA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</si>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</sst>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center"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568739.20999999985</v>
      </c>
      <c r="D2" s="6">
        <f>'PR-RAS'!E6</f>
        <v>631169.58000000007</v>
      </c>
      <c r="E2" s="6">
        <v>0</v>
      </c>
      <c r="F2" s="6">
        <v>0</v>
      </c>
      <c r="G2" s="7">
        <f t="shared" ref="G2:G264" si="0">(B2/1000)*(C2*1+D2*2)</f>
        <v>1831.0783700000002</v>
      </c>
      <c r="H2" s="7">
        <f t="shared" ref="H2:H264" si="1">ABS(C2-ROUND(C2,0))+ABS(D2-ROUND(D2,0))</f>
        <v>0.62999999977182597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530442.07999999996</v>
      </c>
      <c r="D46" s="1">
        <f>'PR-RAS'!E50</f>
        <v>599113.13</v>
      </c>
      <c r="E46" s="1">
        <v>0</v>
      </c>
      <c r="F46" s="1">
        <v>0</v>
      </c>
      <c r="G46" s="2">
        <f t="shared" si="0"/>
        <v>77790.075299999997</v>
      </c>
      <c r="H46" s="2">
        <f t="shared" si="1"/>
        <v>0.2099999999627471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514030.86</v>
      </c>
      <c r="D64" s="1">
        <f>'PR-RAS'!E68</f>
        <v>575799.94999999995</v>
      </c>
      <c r="E64" s="1">
        <v>0</v>
      </c>
      <c r="F64" s="1">
        <v>0</v>
      </c>
      <c r="G64" s="2">
        <f t="shared" si="0"/>
        <v>104934.73787999999</v>
      </c>
      <c r="H64" s="2">
        <f t="shared" si="1"/>
        <v>0.19000000006053597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514030.86</v>
      </c>
      <c r="D65" s="1">
        <f>'PR-RAS'!E69</f>
        <v>575799.94999999995</v>
      </c>
      <c r="E65" s="1">
        <v>0</v>
      </c>
      <c r="F65" s="1">
        <v>0</v>
      </c>
      <c r="G65" s="2">
        <f t="shared" si="0"/>
        <v>106600.36863999999</v>
      </c>
      <c r="H65" s="2">
        <f t="shared" si="1"/>
        <v>0.19000000006053597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16411.22</v>
      </c>
      <c r="D70" s="1">
        <f>'PR-RAS'!E74</f>
        <v>23313.18</v>
      </c>
      <c r="E70" s="1">
        <v>0</v>
      </c>
      <c r="F70" s="1">
        <v>0</v>
      </c>
      <c r="G70" s="2">
        <f t="shared" si="0"/>
        <v>4349.5930200000003</v>
      </c>
      <c r="H70" s="2">
        <f t="shared" si="1"/>
        <v>0.40000000000145519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16411.22</v>
      </c>
      <c r="D71" s="1">
        <f>'PR-RAS'!E75</f>
        <v>23313.18</v>
      </c>
      <c r="E71" s="1">
        <v>0</v>
      </c>
      <c r="F71" s="1">
        <v>0</v>
      </c>
      <c r="G71" s="2">
        <f t="shared" si="0"/>
        <v>4412.6306000000004</v>
      </c>
      <c r="H71" s="2">
        <f t="shared" si="1"/>
        <v>0.40000000000145519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0.22</v>
      </c>
      <c r="D78" s="1">
        <f>'PR-RAS'!E82</f>
        <v>0</v>
      </c>
      <c r="E78" s="1">
        <v>0</v>
      </c>
      <c r="F78" s="1">
        <v>0</v>
      </c>
      <c r="G78" s="2">
        <f t="shared" si="0"/>
        <v>1.694E-2</v>
      </c>
      <c r="H78" s="2">
        <f t="shared" si="1"/>
        <v>0.22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0.22</v>
      </c>
      <c r="D79" s="1">
        <f>'PR-RAS'!E83</f>
        <v>0</v>
      </c>
      <c r="E79" s="1">
        <v>0</v>
      </c>
      <c r="F79" s="1">
        <v>0</v>
      </c>
      <c r="G79" s="2">
        <f t="shared" si="0"/>
        <v>1.7160000000000002E-2</v>
      </c>
      <c r="H79" s="2">
        <f t="shared" si="1"/>
        <v>0.22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0.22</v>
      </c>
      <c r="D81" s="1">
        <f>'PR-RAS'!E85</f>
        <v>0</v>
      </c>
      <c r="E81" s="1">
        <v>0</v>
      </c>
      <c r="F81" s="1">
        <v>0</v>
      </c>
      <c r="G81" s="2">
        <f t="shared" si="0"/>
        <v>1.7600000000000001E-2</v>
      </c>
      <c r="H81" s="2">
        <f t="shared" si="1"/>
        <v>0.22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9477.2199999999993</v>
      </c>
      <c r="D102" s="1">
        <f>'PR-RAS'!E106</f>
        <v>5936.28</v>
      </c>
      <c r="E102" s="1">
        <v>0</v>
      </c>
      <c r="F102" s="1">
        <v>0</v>
      </c>
      <c r="G102" s="2">
        <f t="shared" si="0"/>
        <v>2156.3277800000001</v>
      </c>
      <c r="H102" s="2">
        <f t="shared" si="1"/>
        <v>0.49999999999909051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9477.2199999999993</v>
      </c>
      <c r="D108" s="1">
        <f>'PR-RAS'!E112</f>
        <v>5936.28</v>
      </c>
      <c r="E108" s="1">
        <v>0</v>
      </c>
      <c r="F108" s="1">
        <v>0</v>
      </c>
      <c r="G108" s="2">
        <f t="shared" si="0"/>
        <v>2284.4264599999997</v>
      </c>
      <c r="H108" s="2">
        <f t="shared" si="1"/>
        <v>0.49999999999909051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9477.2199999999993</v>
      </c>
      <c r="D113" s="1">
        <f>'PR-RAS'!E117</f>
        <v>5936.28</v>
      </c>
      <c r="E113" s="1">
        <v>0</v>
      </c>
      <c r="F113" s="1">
        <v>0</v>
      </c>
      <c r="G113" s="2">
        <f t="shared" si="0"/>
        <v>2391.1753599999997</v>
      </c>
      <c r="H113" s="2">
        <f t="shared" si="1"/>
        <v>0.49999999999909051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923.33999999999992</v>
      </c>
      <c r="D120" s="1">
        <f>'PR-RAS'!E124</f>
        <v>3377.1499999999996</v>
      </c>
      <c r="E120" s="1">
        <v>0</v>
      </c>
      <c r="F120" s="1">
        <v>0</v>
      </c>
      <c r="G120" s="2">
        <f t="shared" si="0"/>
        <v>913.63915999999983</v>
      </c>
      <c r="H120" s="2">
        <f t="shared" si="1"/>
        <v>0.48999999999955435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349.06</v>
      </c>
      <c r="D121" s="1">
        <f>'PR-RAS'!E125</f>
        <v>1287.4299999999998</v>
      </c>
      <c r="E121" s="1">
        <v>0</v>
      </c>
      <c r="F121" s="1">
        <v>0</v>
      </c>
      <c r="G121" s="2">
        <f t="shared" si="0"/>
        <v>350.87039999999996</v>
      </c>
      <c r="H121" s="2">
        <f t="shared" si="1"/>
        <v>0.48999999999983856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116.8</v>
      </c>
      <c r="D122" s="1">
        <f>'PR-RAS'!E126</f>
        <v>292.01</v>
      </c>
      <c r="E122" s="1">
        <v>0</v>
      </c>
      <c r="F122" s="1">
        <v>0</v>
      </c>
      <c r="G122" s="2">
        <f t="shared" si="0"/>
        <v>84.799219999999991</v>
      </c>
      <c r="H122" s="2">
        <f t="shared" si="1"/>
        <v>0.20999999999999375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232.26</v>
      </c>
      <c r="D123" s="1">
        <f>'PR-RAS'!E127</f>
        <v>995.42</v>
      </c>
      <c r="E123" s="1">
        <v>0</v>
      </c>
      <c r="F123" s="1">
        <v>0</v>
      </c>
      <c r="G123" s="2">
        <f t="shared" si="0"/>
        <v>271.21819999999997</v>
      </c>
      <c r="H123" s="2">
        <f t="shared" si="1"/>
        <v>0.67999999999994998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574.28</v>
      </c>
      <c r="D124" s="1">
        <f>'PR-RAS'!E128</f>
        <v>2089.7199999999998</v>
      </c>
      <c r="E124" s="1">
        <v>0</v>
      </c>
      <c r="F124" s="1">
        <v>0</v>
      </c>
      <c r="G124" s="2">
        <f t="shared" si="0"/>
        <v>584.70755999999994</v>
      </c>
      <c r="H124" s="2">
        <f t="shared" si="1"/>
        <v>0.5600000000001728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574.28</v>
      </c>
      <c r="D125" s="1">
        <f>'PR-RAS'!E129</f>
        <v>0</v>
      </c>
      <c r="E125" s="1">
        <v>0</v>
      </c>
      <c r="F125" s="1">
        <v>0</v>
      </c>
      <c r="G125" s="2">
        <f t="shared" si="0"/>
        <v>71.210719999999995</v>
      </c>
      <c r="H125" s="2">
        <f t="shared" si="1"/>
        <v>0.27999999999997272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2089.7199999999998</v>
      </c>
      <c r="E126" s="1">
        <v>0</v>
      </c>
      <c r="F126" s="1">
        <v>0</v>
      </c>
      <c r="G126" s="2">
        <f t="shared" si="0"/>
        <v>522.42999999999995</v>
      </c>
      <c r="H126" s="2">
        <f t="shared" si="1"/>
        <v>0.28000000000020009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27896.35</v>
      </c>
      <c r="D129" s="1">
        <f>'PR-RAS'!E133</f>
        <v>22743.02</v>
      </c>
      <c r="E129" s="1">
        <v>0</v>
      </c>
      <c r="F129" s="1">
        <v>0</v>
      </c>
      <c r="G129" s="2">
        <f t="shared" si="0"/>
        <v>9392.9459200000001</v>
      </c>
      <c r="H129" s="2">
        <f t="shared" si="1"/>
        <v>0.36999999999898137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27896.35</v>
      </c>
      <c r="D130" s="1">
        <f>'PR-RAS'!E134</f>
        <v>22743.02</v>
      </c>
      <c r="E130" s="1">
        <v>0</v>
      </c>
      <c r="F130" s="1">
        <v>0</v>
      </c>
      <c r="G130" s="2">
        <f t="shared" si="0"/>
        <v>9466.3283100000008</v>
      </c>
      <c r="H130" s="2">
        <f t="shared" si="1"/>
        <v>0.36999999999898137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27896.35</v>
      </c>
      <c r="D131" s="1">
        <f>'PR-RAS'!E135</f>
        <v>22743.02</v>
      </c>
      <c r="E131" s="1">
        <v>0</v>
      </c>
      <c r="F131" s="1">
        <v>0</v>
      </c>
      <c r="G131" s="2">
        <f t="shared" si="0"/>
        <v>9539.7106999999996</v>
      </c>
      <c r="H131" s="2">
        <f t="shared" si="1"/>
        <v>0.36999999999898137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570237.25</v>
      </c>
      <c r="D147" s="1">
        <f>'PR-RAS'!E151</f>
        <v>620753.63000000012</v>
      </c>
      <c r="E147" s="1">
        <v>0</v>
      </c>
      <c r="F147" s="1">
        <v>0</v>
      </c>
      <c r="G147" s="2">
        <f t="shared" si="0"/>
        <v>264514.69846000004</v>
      </c>
      <c r="H147" s="2">
        <f t="shared" si="1"/>
        <v>0.61999999987892807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489689.29000000004</v>
      </c>
      <c r="D148" s="1">
        <f>'PR-RAS'!E152</f>
        <v>543401.24000000011</v>
      </c>
      <c r="E148" s="1">
        <v>0</v>
      </c>
      <c r="F148" s="1">
        <v>0</v>
      </c>
      <c r="G148" s="2">
        <f t="shared" si="0"/>
        <v>231744.29019000003</v>
      </c>
      <c r="H148" s="2">
        <f t="shared" si="1"/>
        <v>0.530000000144355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403330.44</v>
      </c>
      <c r="D149" s="1">
        <f>'PR-RAS'!E153</f>
        <v>448137.82000000007</v>
      </c>
      <c r="E149" s="1">
        <v>0</v>
      </c>
      <c r="F149" s="1">
        <v>0</v>
      </c>
      <c r="G149" s="2">
        <f t="shared" si="0"/>
        <v>192341.69984000002</v>
      </c>
      <c r="H149" s="2">
        <f t="shared" si="1"/>
        <v>0.61999999993713573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393511.03</v>
      </c>
      <c r="D150" s="1">
        <f>'PR-RAS'!E154</f>
        <v>436711.4</v>
      </c>
      <c r="E150" s="1">
        <v>0</v>
      </c>
      <c r="F150" s="1">
        <v>0</v>
      </c>
      <c r="G150" s="2">
        <f t="shared" si="0"/>
        <v>188773.14066999999</v>
      </c>
      <c r="H150" s="2">
        <f t="shared" si="1"/>
        <v>0.43000000005122274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3266.41</v>
      </c>
      <c r="D152" s="1">
        <f>'PR-RAS'!E156</f>
        <v>4255.6400000000003</v>
      </c>
      <c r="E152" s="1">
        <v>0</v>
      </c>
      <c r="F152" s="1">
        <v>0</v>
      </c>
      <c r="G152" s="2">
        <f t="shared" si="0"/>
        <v>1778.43119</v>
      </c>
      <c r="H152" s="2">
        <f t="shared" si="1"/>
        <v>0.76999999999952706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6553</v>
      </c>
      <c r="D153" s="1">
        <f>'PR-RAS'!E157</f>
        <v>7170.78</v>
      </c>
      <c r="E153" s="1">
        <v>0</v>
      </c>
      <c r="F153" s="1">
        <v>0</v>
      </c>
      <c r="G153" s="2">
        <f t="shared" si="0"/>
        <v>3175.9731199999997</v>
      </c>
      <c r="H153" s="2">
        <f t="shared" si="1"/>
        <v>0.22000000000025466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19609.2</v>
      </c>
      <c r="D154" s="1">
        <f>'PR-RAS'!E158</f>
        <v>21655.51</v>
      </c>
      <c r="E154" s="1">
        <v>0</v>
      </c>
      <c r="F154" s="1">
        <v>0</v>
      </c>
      <c r="G154" s="2">
        <f t="shared" si="0"/>
        <v>9626.7936599999994</v>
      </c>
      <c r="H154" s="2">
        <f t="shared" si="1"/>
        <v>0.69000000000232831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66749.650000000009</v>
      </c>
      <c r="D155" s="1">
        <f>'PR-RAS'!E159</f>
        <v>73607.91</v>
      </c>
      <c r="E155" s="1">
        <v>0</v>
      </c>
      <c r="F155" s="1">
        <v>0</v>
      </c>
      <c r="G155" s="2">
        <f t="shared" si="0"/>
        <v>32950.682380000006</v>
      </c>
      <c r="H155" s="2">
        <f t="shared" si="1"/>
        <v>0.43999999998777639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66744.820000000007</v>
      </c>
      <c r="D157" s="1">
        <f>'PR-RAS'!E161</f>
        <v>73607.91</v>
      </c>
      <c r="E157" s="1">
        <v>0</v>
      </c>
      <c r="F157" s="1">
        <v>0</v>
      </c>
      <c r="G157" s="2">
        <f t="shared" si="0"/>
        <v>33377.859840000005</v>
      </c>
      <c r="H157" s="2">
        <f t="shared" si="1"/>
        <v>0.26999999998952262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4.83</v>
      </c>
      <c r="D158" s="1">
        <f>'PR-RAS'!E162</f>
        <v>0</v>
      </c>
      <c r="E158" s="1">
        <v>0</v>
      </c>
      <c r="F158" s="1">
        <v>0</v>
      </c>
      <c r="G158" s="2">
        <f t="shared" si="0"/>
        <v>0.75831000000000004</v>
      </c>
      <c r="H158" s="2">
        <f t="shared" si="1"/>
        <v>0.16999999999999993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75595.009999999995</v>
      </c>
      <c r="D159" s="1">
        <f>'PR-RAS'!E163</f>
        <v>75812.39</v>
      </c>
      <c r="E159" s="1">
        <v>0</v>
      </c>
      <c r="F159" s="1">
        <v>0</v>
      </c>
      <c r="G159" s="2">
        <f t="shared" si="0"/>
        <v>35900.726819999996</v>
      </c>
      <c r="H159" s="2">
        <f t="shared" si="1"/>
        <v>0.39999999999417923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29239.510000000002</v>
      </c>
      <c r="D160" s="1">
        <f>'PR-RAS'!E164</f>
        <v>29146.04</v>
      </c>
      <c r="E160" s="1">
        <v>0</v>
      </c>
      <c r="F160" s="1">
        <v>0</v>
      </c>
      <c r="G160" s="2">
        <f t="shared" si="0"/>
        <v>13917.52281</v>
      </c>
      <c r="H160" s="2">
        <f t="shared" si="1"/>
        <v>0.52999999999883585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853.83</v>
      </c>
      <c r="D161" s="1">
        <f>'PR-RAS'!E165</f>
        <v>2769.61</v>
      </c>
      <c r="E161" s="1">
        <v>0</v>
      </c>
      <c r="F161" s="1">
        <v>0</v>
      </c>
      <c r="G161" s="2">
        <f t="shared" si="0"/>
        <v>1022.888</v>
      </c>
      <c r="H161" s="2">
        <f t="shared" si="1"/>
        <v>0.55999999999983174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24295.360000000001</v>
      </c>
      <c r="D162" s="1">
        <f>'PR-RAS'!E166</f>
        <v>25916.43</v>
      </c>
      <c r="E162" s="1">
        <v>0</v>
      </c>
      <c r="F162" s="1">
        <v>0</v>
      </c>
      <c r="G162" s="2">
        <f t="shared" si="0"/>
        <v>12256.64342</v>
      </c>
      <c r="H162" s="2">
        <f t="shared" si="1"/>
        <v>0.79000000000087311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4090.32</v>
      </c>
      <c r="D163" s="1">
        <f>'PR-RAS'!E167</f>
        <v>460</v>
      </c>
      <c r="E163" s="1">
        <v>0</v>
      </c>
      <c r="F163" s="1">
        <v>0</v>
      </c>
      <c r="G163" s="2">
        <f t="shared" si="0"/>
        <v>811.67183999999997</v>
      </c>
      <c r="H163" s="2">
        <f t="shared" si="1"/>
        <v>0.32000000000016371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29552.84</v>
      </c>
      <c r="D165" s="1">
        <f>'PR-RAS'!E169</f>
        <v>29724.86</v>
      </c>
      <c r="E165" s="1">
        <v>0</v>
      </c>
      <c r="F165" s="1">
        <v>0</v>
      </c>
      <c r="G165" s="2">
        <f t="shared" si="0"/>
        <v>14596.41984</v>
      </c>
      <c r="H165" s="2">
        <f t="shared" si="1"/>
        <v>0.2999999999992724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1683.75</v>
      </c>
      <c r="D166" s="1">
        <f>'PR-RAS'!E170</f>
        <v>1627.48</v>
      </c>
      <c r="E166" s="1">
        <v>0</v>
      </c>
      <c r="F166" s="1">
        <v>0</v>
      </c>
      <c r="G166" s="2">
        <f t="shared" si="0"/>
        <v>814.88715000000002</v>
      </c>
      <c r="H166" s="2">
        <f t="shared" si="1"/>
        <v>0.73000000000001819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9821.5300000000007</v>
      </c>
      <c r="D167" s="1">
        <f>'PR-RAS'!E171</f>
        <v>18573.95</v>
      </c>
      <c r="E167" s="1">
        <v>0</v>
      </c>
      <c r="F167" s="1">
        <v>0</v>
      </c>
      <c r="G167" s="2">
        <f t="shared" si="0"/>
        <v>7796.9253800000006</v>
      </c>
      <c r="H167" s="2">
        <f t="shared" si="1"/>
        <v>0.51999999999861757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16934.39</v>
      </c>
      <c r="D168" s="1">
        <f>'PR-RAS'!E172</f>
        <v>8274.93</v>
      </c>
      <c r="E168" s="1">
        <v>0</v>
      </c>
      <c r="F168" s="1">
        <v>0</v>
      </c>
      <c r="G168" s="2">
        <f t="shared" si="0"/>
        <v>5591.8697500000007</v>
      </c>
      <c r="H168" s="2">
        <f t="shared" si="1"/>
        <v>0.45999999999912689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1065.18</v>
      </c>
      <c r="D169" s="1">
        <f>'PR-RAS'!E173</f>
        <v>917.87</v>
      </c>
      <c r="E169" s="1">
        <v>0</v>
      </c>
      <c r="F169" s="1">
        <v>0</v>
      </c>
      <c r="G169" s="2">
        <f t="shared" si="0"/>
        <v>487.35456000000005</v>
      </c>
      <c r="H169" s="2">
        <f t="shared" si="1"/>
        <v>0.31000000000005912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47.99</v>
      </c>
      <c r="D170" s="1">
        <f>'PR-RAS'!E174</f>
        <v>288.23</v>
      </c>
      <c r="E170" s="1">
        <v>0</v>
      </c>
      <c r="F170" s="1">
        <v>0</v>
      </c>
      <c r="G170" s="2">
        <f t="shared" si="0"/>
        <v>105.53205000000001</v>
      </c>
      <c r="H170" s="2">
        <f t="shared" si="1"/>
        <v>0.2400000000000162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42.4</v>
      </c>
      <c r="E172" s="1">
        <v>0</v>
      </c>
      <c r="F172" s="1">
        <v>0</v>
      </c>
      <c r="G172" s="2">
        <f t="shared" si="0"/>
        <v>14.5008</v>
      </c>
      <c r="H172" s="2">
        <f t="shared" si="1"/>
        <v>0.39999999999999858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12114.289999999999</v>
      </c>
      <c r="D173" s="1">
        <f>'PR-RAS'!E177</f>
        <v>12738.050000000001</v>
      </c>
      <c r="E173" s="1">
        <v>0</v>
      </c>
      <c r="F173" s="1">
        <v>0</v>
      </c>
      <c r="G173" s="2">
        <f t="shared" si="0"/>
        <v>6465.5470799999994</v>
      </c>
      <c r="H173" s="2">
        <f t="shared" si="1"/>
        <v>0.34000000000014552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4149.1099999999997</v>
      </c>
      <c r="D174" s="1">
        <f>'PR-RAS'!E178</f>
        <v>1811.27</v>
      </c>
      <c r="E174" s="1">
        <v>0</v>
      </c>
      <c r="F174" s="1">
        <v>0</v>
      </c>
      <c r="G174" s="2">
        <f t="shared" si="0"/>
        <v>1344.4954499999999</v>
      </c>
      <c r="H174" s="2">
        <f t="shared" si="1"/>
        <v>0.37999999999965439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2454.0100000000002</v>
      </c>
      <c r="D175" s="1">
        <f>'PR-RAS'!E179</f>
        <v>3572.18</v>
      </c>
      <c r="E175" s="1">
        <v>0</v>
      </c>
      <c r="F175" s="1">
        <v>0</v>
      </c>
      <c r="G175" s="2">
        <f t="shared" si="0"/>
        <v>1670.1163799999997</v>
      </c>
      <c r="H175" s="2">
        <f t="shared" si="1"/>
        <v>0.19000000000005457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1699.77</v>
      </c>
      <c r="D177" s="1">
        <f>'PR-RAS'!E181</f>
        <v>1058.71</v>
      </c>
      <c r="E177" s="1">
        <v>0</v>
      </c>
      <c r="F177" s="1">
        <v>0</v>
      </c>
      <c r="G177" s="2">
        <f t="shared" si="0"/>
        <v>671.82543999999996</v>
      </c>
      <c r="H177" s="2">
        <f t="shared" si="1"/>
        <v>0.51999999999998181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1781.92</v>
      </c>
      <c r="D179" s="1">
        <f>'PR-RAS'!E183</f>
        <v>772.72</v>
      </c>
      <c r="E179" s="1">
        <v>0</v>
      </c>
      <c r="F179" s="1">
        <v>0</v>
      </c>
      <c r="G179" s="2">
        <f t="shared" si="0"/>
        <v>592.27008000000001</v>
      </c>
      <c r="H179" s="2">
        <f t="shared" si="1"/>
        <v>0.35999999999989996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2029.48</v>
      </c>
      <c r="D181" s="1">
        <f>'PR-RAS'!E185</f>
        <v>3605.41</v>
      </c>
      <c r="E181" s="1">
        <v>0</v>
      </c>
      <c r="F181" s="1">
        <v>0</v>
      </c>
      <c r="G181" s="2">
        <f t="shared" si="0"/>
        <v>1663.2539999999999</v>
      </c>
      <c r="H181" s="2">
        <f t="shared" si="1"/>
        <v>0.88999999999987267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1917.76</v>
      </c>
      <c r="E182" s="1">
        <v>0</v>
      </c>
      <c r="F182" s="1">
        <v>0</v>
      </c>
      <c r="G182" s="2">
        <f t="shared" si="0"/>
        <v>694.22911999999997</v>
      </c>
      <c r="H182" s="2">
        <f t="shared" si="1"/>
        <v>0.24000000000000909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4688.37</v>
      </c>
      <c r="D184" s="1">
        <f>'PR-RAS'!E188</f>
        <v>4203.4400000000005</v>
      </c>
      <c r="E184" s="1">
        <v>0</v>
      </c>
      <c r="F184" s="1">
        <v>0</v>
      </c>
      <c r="G184" s="2">
        <f t="shared" si="0"/>
        <v>2396.43075</v>
      </c>
      <c r="H184" s="2">
        <f t="shared" si="1"/>
        <v>0.81000000000040018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656.17</v>
      </c>
      <c r="E187" s="1">
        <v>0</v>
      </c>
      <c r="F187" s="1">
        <v>0</v>
      </c>
      <c r="G187" s="2">
        <f t="shared" si="0"/>
        <v>244.09523999999999</v>
      </c>
      <c r="H187" s="2">
        <f t="shared" si="1"/>
        <v>0.16999999999995907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1232.6600000000001</v>
      </c>
      <c r="D189" s="1">
        <f>'PR-RAS'!E193</f>
        <v>1908.33</v>
      </c>
      <c r="E189" s="1">
        <v>0</v>
      </c>
      <c r="F189" s="1">
        <v>0</v>
      </c>
      <c r="G189" s="2">
        <f t="shared" si="0"/>
        <v>949.27215999999999</v>
      </c>
      <c r="H189" s="2">
        <f t="shared" si="1"/>
        <v>0.66999999999984539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116.13</v>
      </c>
      <c r="D190" s="1">
        <f>'PR-RAS'!E194</f>
        <v>0</v>
      </c>
      <c r="E190" s="1">
        <v>0</v>
      </c>
      <c r="F190" s="1">
        <v>0</v>
      </c>
      <c r="G190" s="2">
        <f t="shared" si="0"/>
        <v>21.94857</v>
      </c>
      <c r="H190" s="2">
        <f t="shared" si="1"/>
        <v>0.12999999999999545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3339.58</v>
      </c>
      <c r="D191" s="1">
        <f>'PR-RAS'!E195</f>
        <v>1638.94</v>
      </c>
      <c r="E191" s="1">
        <v>0</v>
      </c>
      <c r="F191" s="1">
        <v>0</v>
      </c>
      <c r="G191" s="2">
        <f t="shared" si="0"/>
        <v>1257.3174000000001</v>
      </c>
      <c r="H191" s="2">
        <f t="shared" si="1"/>
        <v>0.48000000000001819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306.48</v>
      </c>
      <c r="D192" s="1">
        <f>'PR-RAS'!E196</f>
        <v>0</v>
      </c>
      <c r="E192" s="1">
        <v>0</v>
      </c>
      <c r="F192" s="1">
        <v>0</v>
      </c>
      <c r="G192" s="2">
        <f t="shared" si="0"/>
        <v>58.537680000000002</v>
      </c>
      <c r="H192" s="2">
        <f t="shared" si="1"/>
        <v>0.48000000000001819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306.48</v>
      </c>
      <c r="D206" s="1">
        <f>'PR-RAS'!E210</f>
        <v>0</v>
      </c>
      <c r="E206" s="1">
        <v>0</v>
      </c>
      <c r="F206" s="1">
        <v>0</v>
      </c>
      <c r="G206" s="2">
        <f t="shared" si="0"/>
        <v>62.828400000000002</v>
      </c>
      <c r="H206" s="2">
        <f t="shared" si="1"/>
        <v>0.48000000000001819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213.02</v>
      </c>
      <c r="D207" s="1">
        <f>'PR-RAS'!E211</f>
        <v>0</v>
      </c>
      <c r="E207" s="1">
        <v>0</v>
      </c>
      <c r="F207" s="1">
        <v>0</v>
      </c>
      <c r="G207" s="2">
        <f t="shared" si="0"/>
        <v>43.88212</v>
      </c>
      <c r="H207" s="2">
        <f t="shared" si="1"/>
        <v>2.0000000000010232E-2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93.46</v>
      </c>
      <c r="D209" s="1">
        <f>'PR-RAS'!E213</f>
        <v>0</v>
      </c>
      <c r="E209" s="1">
        <v>0</v>
      </c>
      <c r="F209" s="1">
        <v>0</v>
      </c>
      <c r="G209" s="2">
        <f t="shared" si="0"/>
        <v>19.439679999999999</v>
      </c>
      <c r="H209" s="2">
        <f t="shared" si="1"/>
        <v>0.45999999999999375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4646.47</v>
      </c>
      <c r="D248" s="1">
        <f>'PR-RAS'!E252</f>
        <v>1335</v>
      </c>
      <c r="E248" s="1">
        <v>0</v>
      </c>
      <c r="F248" s="1">
        <v>0</v>
      </c>
      <c r="G248" s="2">
        <f t="shared" si="0"/>
        <v>1807.1680900000001</v>
      </c>
      <c r="H248" s="2">
        <f t="shared" si="1"/>
        <v>0.47000000000025466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4646.47</v>
      </c>
      <c r="D255" s="1">
        <f>'PR-RAS'!E259</f>
        <v>1335</v>
      </c>
      <c r="E255" s="1">
        <v>0</v>
      </c>
      <c r="F255" s="1">
        <v>0</v>
      </c>
      <c r="G255" s="2">
        <f t="shared" si="0"/>
        <v>1858.38338</v>
      </c>
      <c r="H255" s="2">
        <f t="shared" si="1"/>
        <v>0.47000000000025466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4646.47</v>
      </c>
      <c r="D257" s="1">
        <f>'PR-RAS'!E261</f>
        <v>1335</v>
      </c>
      <c r="E257" s="1">
        <v>0</v>
      </c>
      <c r="F257" s="1">
        <v>0</v>
      </c>
      <c r="G257" s="2">
        <f t="shared" si="0"/>
        <v>1873.0163200000002</v>
      </c>
      <c r="H257" s="2">
        <f t="shared" si="1"/>
        <v>0.47000000000025466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205</v>
      </c>
      <c r="E259" s="1">
        <v>0</v>
      </c>
      <c r="F259" s="1">
        <v>0</v>
      </c>
      <c r="G259" s="2">
        <f t="shared" si="0"/>
        <v>105.78</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205</v>
      </c>
      <c r="E260" s="1">
        <v>0</v>
      </c>
      <c r="F260" s="1">
        <v>0</v>
      </c>
      <c r="G260" s="2">
        <f t="shared" si="0"/>
        <v>106.19</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205</v>
      </c>
      <c r="E262" s="1">
        <v>0</v>
      </c>
      <c r="F262" s="1">
        <v>0</v>
      </c>
      <c r="G262" s="2">
        <f t="shared" si="0"/>
        <v>107.01</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570237.25</v>
      </c>
      <c r="D285" s="1">
        <f>'PR-RAS'!E289</f>
        <v>620753.63000000012</v>
      </c>
      <c r="E285" s="1">
        <v>0</v>
      </c>
      <c r="F285" s="1">
        <v>0</v>
      </c>
      <c r="G285" s="2">
        <f t="shared" si="8"/>
        <v>514535.44084</v>
      </c>
      <c r="H285" s="2">
        <f t="shared" si="9"/>
        <v>0.61999999987892807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10415.949999999953</v>
      </c>
      <c r="E286" s="1">
        <v>0</v>
      </c>
      <c r="F286" s="1">
        <v>0</v>
      </c>
      <c r="G286" s="2">
        <f t="shared" si="8"/>
        <v>5937.0914999999732</v>
      </c>
      <c r="H286" s="2">
        <f t="shared" si="9"/>
        <v>5.0000000046566129E-2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1498.0400000001537</v>
      </c>
      <c r="D287" s="1">
        <f>'PR-RAS'!E291</f>
        <v>0</v>
      </c>
      <c r="E287" s="1">
        <v>0</v>
      </c>
      <c r="F287" s="1">
        <v>0</v>
      </c>
      <c r="G287" s="2">
        <f t="shared" si="8"/>
        <v>428.43944000004393</v>
      </c>
      <c r="H287" s="2">
        <f t="shared" si="9"/>
        <v>4.0000000153668225E-2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10237.56</v>
      </c>
      <c r="D288" s="1">
        <f>'PR-RAS'!E292</f>
        <v>2239.5100000000002</v>
      </c>
      <c r="E288" s="1">
        <v>0</v>
      </c>
      <c r="F288" s="1">
        <v>0</v>
      </c>
      <c r="G288" s="2">
        <f t="shared" si="8"/>
        <v>4223.6584599999996</v>
      </c>
      <c r="H288" s="2">
        <f t="shared" si="9"/>
        <v>0.93000000000029104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1175.3399999999999</v>
      </c>
      <c r="D290" s="1">
        <f>'PR-RAS'!E294</f>
        <v>0</v>
      </c>
      <c r="E290" s="1">
        <v>0</v>
      </c>
      <c r="F290" s="1">
        <v>0</v>
      </c>
      <c r="G290" s="2">
        <f t="shared" si="8"/>
        <v>339.67325999999997</v>
      </c>
      <c r="H290" s="2">
        <f t="shared" si="9"/>
        <v>0.33999999999991815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6500.01</v>
      </c>
      <c r="D345" s="1">
        <f>'PR-RAS'!E350</f>
        <v>6086.34</v>
      </c>
      <c r="E345" s="1">
        <v>0</v>
      </c>
      <c r="F345" s="1">
        <v>0</v>
      </c>
      <c r="G345" s="2">
        <f t="shared" si="8"/>
        <v>6423.4053600000007</v>
      </c>
      <c r="H345" s="2">
        <f t="shared" si="9"/>
        <v>0.3500000000003638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6500.01</v>
      </c>
      <c r="D358" s="1">
        <f>'PR-RAS'!E363</f>
        <v>6086.34</v>
      </c>
      <c r="E358" s="1">
        <v>0</v>
      </c>
      <c r="F358" s="1">
        <v>0</v>
      </c>
      <c r="G358" s="2">
        <f t="shared" si="8"/>
        <v>6666.1503300000004</v>
      </c>
      <c r="H358" s="2">
        <f t="shared" si="9"/>
        <v>0.3500000000003638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1039.27</v>
      </c>
      <c r="D364" s="1">
        <f>'PR-RAS'!E369</f>
        <v>2763.37</v>
      </c>
      <c r="E364" s="1">
        <v>0</v>
      </c>
      <c r="F364" s="1">
        <v>0</v>
      </c>
      <c r="G364" s="2">
        <f t="shared" si="8"/>
        <v>2383.4616299999998</v>
      </c>
      <c r="H364" s="2">
        <f t="shared" si="9"/>
        <v>0.63999999999987267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491.06</v>
      </c>
      <c r="D365" s="1">
        <f>'PR-RAS'!E370</f>
        <v>2049.38</v>
      </c>
      <c r="E365" s="1">
        <v>0</v>
      </c>
      <c r="F365" s="1">
        <v>0</v>
      </c>
      <c r="G365" s="2">
        <f t="shared" si="8"/>
        <v>1670.6944800000001</v>
      </c>
      <c r="H365" s="2">
        <f t="shared" si="9"/>
        <v>0.44000000000011141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548.21</v>
      </c>
      <c r="D371" s="1">
        <f>'PR-RAS'!E376</f>
        <v>713.99</v>
      </c>
      <c r="E371" s="1">
        <v>0</v>
      </c>
      <c r="F371" s="1">
        <v>0</v>
      </c>
      <c r="G371" s="2">
        <f t="shared" si="8"/>
        <v>731.19029999999998</v>
      </c>
      <c r="H371" s="2">
        <f t="shared" si="9"/>
        <v>0.22000000000002728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5460.74</v>
      </c>
      <c r="D378" s="1">
        <f>'PR-RAS'!E383</f>
        <v>3322.97</v>
      </c>
      <c r="E378" s="1">
        <v>0</v>
      </c>
      <c r="F378" s="1">
        <v>0</v>
      </c>
      <c r="G378" s="2">
        <f t="shared" si="8"/>
        <v>4564.2183599999998</v>
      </c>
      <c r="H378" s="2">
        <f t="shared" si="9"/>
        <v>0.29000000000041837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5460.74</v>
      </c>
      <c r="D379" s="1">
        <f>'PR-RAS'!E384</f>
        <v>3322.97</v>
      </c>
      <c r="E379" s="1">
        <v>0</v>
      </c>
      <c r="F379" s="1">
        <v>0</v>
      </c>
      <c r="G379" s="2">
        <f t="shared" si="8"/>
        <v>4576.3250399999997</v>
      </c>
      <c r="H379" s="2">
        <f t="shared" si="9"/>
        <v>0.29000000000041837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6500.01</v>
      </c>
      <c r="D403" s="1">
        <f>'PR-RAS'!E408</f>
        <v>6086.34</v>
      </c>
      <c r="E403" s="1">
        <v>0</v>
      </c>
      <c r="F403" s="1">
        <v>0</v>
      </c>
      <c r="G403" s="2">
        <f t="shared" si="8"/>
        <v>7506.4213800000016</v>
      </c>
      <c r="H403" s="2">
        <f t="shared" si="9"/>
        <v>0.3500000000003638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568739.20999999985</v>
      </c>
      <c r="D407" s="1">
        <f>'PR-RAS'!E412</f>
        <v>631169.58000000007</v>
      </c>
      <c r="E407" s="1">
        <v>0</v>
      </c>
      <c r="F407" s="1">
        <v>0</v>
      </c>
      <c r="G407" s="2">
        <f t="shared" si="8"/>
        <v>743417.81822000013</v>
      </c>
      <c r="H407" s="2">
        <f t="shared" si="9"/>
        <v>0.62999999977182597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576737.26</v>
      </c>
      <c r="D408" s="1">
        <f>'PR-RAS'!E413</f>
        <v>626839.97000000009</v>
      </c>
      <c r="E408" s="1">
        <v>0</v>
      </c>
      <c r="F408" s="1">
        <v>0</v>
      </c>
      <c r="G408" s="2">
        <f t="shared" si="8"/>
        <v>744979.80040000007</v>
      </c>
      <c r="H408" s="2">
        <f t="shared" si="9"/>
        <v>0.28999999992083758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4329.609999999986</v>
      </c>
      <c r="E409" s="1">
        <v>0</v>
      </c>
      <c r="F409" s="1">
        <v>0</v>
      </c>
      <c r="G409" s="2">
        <f t="shared" si="8"/>
        <v>3532.9617599999883</v>
      </c>
      <c r="H409" s="2">
        <f t="shared" si="9"/>
        <v>0.39000000001396984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7998.050000000163</v>
      </c>
      <c r="D410" s="1">
        <f>'PR-RAS'!E415</f>
        <v>0</v>
      </c>
      <c r="E410" s="1">
        <v>0</v>
      </c>
      <c r="F410" s="1">
        <v>0</v>
      </c>
      <c r="G410" s="2">
        <f t="shared" si="8"/>
        <v>3271.2024500000666</v>
      </c>
      <c r="H410" s="2">
        <f t="shared" si="9"/>
        <v>5.0000000162981451E-2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10237.56</v>
      </c>
      <c r="D411" s="1">
        <f>'PR-RAS'!E416</f>
        <v>2239.5100000000002</v>
      </c>
      <c r="E411" s="1">
        <v>0</v>
      </c>
      <c r="F411" s="1">
        <v>0</v>
      </c>
      <c r="G411" s="2">
        <f t="shared" si="8"/>
        <v>6033.7977999999994</v>
      </c>
      <c r="H411" s="2">
        <f t="shared" si="9"/>
        <v>0.93000000000029104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1175.3399999999999</v>
      </c>
      <c r="D413" s="1">
        <f>'PR-RAS'!E418</f>
        <v>0</v>
      </c>
      <c r="E413" s="1">
        <v>0</v>
      </c>
      <c r="F413" s="1">
        <v>0</v>
      </c>
      <c r="G413" s="2">
        <f t="shared" si="8"/>
        <v>484.24007999999992</v>
      </c>
      <c r="H413" s="2">
        <f t="shared" si="9"/>
        <v>0.33999999999991815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568739.20999999985</v>
      </c>
      <c r="D633" s="1">
        <f>'PR-RAS'!E639</f>
        <v>631169.58000000007</v>
      </c>
      <c r="E633" s="1">
        <v>0</v>
      </c>
      <c r="F633" s="1">
        <v>0</v>
      </c>
      <c r="G633" s="2">
        <f t="shared" si="10"/>
        <v>1157241.52984</v>
      </c>
      <c r="H633" s="2">
        <f t="shared" si="11"/>
        <v>0.62999999977182597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576737.26</v>
      </c>
      <c r="D634" s="1">
        <f>'PR-RAS'!E640</f>
        <v>626839.97000000009</v>
      </c>
      <c r="E634" s="1">
        <v>0</v>
      </c>
      <c r="F634" s="1">
        <v>0</v>
      </c>
      <c r="G634" s="2">
        <f t="shared" si="10"/>
        <v>1158654.0876000002</v>
      </c>
      <c r="H634" s="2">
        <f t="shared" si="11"/>
        <v>0.28999999992083758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4329.609999999986</v>
      </c>
      <c r="E635" s="1">
        <v>0</v>
      </c>
      <c r="F635" s="1">
        <v>0</v>
      </c>
      <c r="G635" s="2">
        <f t="shared" si="10"/>
        <v>5489.9454799999821</v>
      </c>
      <c r="H635" s="2">
        <f t="shared" si="11"/>
        <v>0.39000000001396984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7998.050000000163</v>
      </c>
      <c r="D636" s="1">
        <f>'PR-RAS'!E642</f>
        <v>0</v>
      </c>
      <c r="E636" s="1">
        <v>0</v>
      </c>
      <c r="F636" s="1">
        <v>0</v>
      </c>
      <c r="G636" s="2">
        <f t="shared" si="10"/>
        <v>5078.7617500001033</v>
      </c>
      <c r="H636" s="2">
        <f t="shared" si="11"/>
        <v>5.0000000162981451E-2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10237.56</v>
      </c>
      <c r="D637" s="1">
        <f>'PR-RAS'!E643</f>
        <v>2239.5100000000002</v>
      </c>
      <c r="E637" s="1">
        <v>0</v>
      </c>
      <c r="F637" s="1">
        <v>0</v>
      </c>
      <c r="G637" s="2">
        <f t="shared" si="10"/>
        <v>9359.7448800000002</v>
      </c>
      <c r="H637" s="2">
        <f t="shared" si="11"/>
        <v>0.93000000000029104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2239.5099999998365</v>
      </c>
      <c r="D639" s="1">
        <f>'PR-RAS'!E645</f>
        <v>6569.1199999999862</v>
      </c>
      <c r="E639" s="1">
        <v>0</v>
      </c>
      <c r="F639" s="1">
        <v>0</v>
      </c>
      <c r="G639" s="2">
        <f t="shared" si="10"/>
        <v>9811.004499999879</v>
      </c>
      <c r="H639" s="2">
        <f t="shared" si="11"/>
        <v>0.61000000014973921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41790.519999999997</v>
      </c>
      <c r="D641" s="1">
        <f>'PR-RAS'!E647</f>
        <v>46449.91</v>
      </c>
      <c r="E641" s="1">
        <v>0</v>
      </c>
      <c r="F641" s="1">
        <v>0</v>
      </c>
      <c r="G641" s="2">
        <f t="shared" si="10"/>
        <v>86201.817599999995</v>
      </c>
      <c r="H641" s="2">
        <f t="shared" si="11"/>
        <v>0.56999999999970896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11020.35</v>
      </c>
      <c r="D642" s="1">
        <f>'PR-RAS'!E649</f>
        <v>0</v>
      </c>
      <c r="E642" s="1">
        <v>0</v>
      </c>
      <c r="F642" s="1">
        <v>0</v>
      </c>
      <c r="G642" s="2">
        <f t="shared" si="10"/>
        <v>7064.0443500000001</v>
      </c>
      <c r="H642" s="2">
        <f t="shared" si="11"/>
        <v>0.3500000000003638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30760.400000000001</v>
      </c>
      <c r="D643" s="1">
        <f>'PR-RAS'!E650</f>
        <v>0</v>
      </c>
      <c r="E643" s="1">
        <v>0</v>
      </c>
      <c r="F643" s="1">
        <v>0</v>
      </c>
      <c r="G643" s="2">
        <f t="shared" si="10"/>
        <v>19748.176800000001</v>
      </c>
      <c r="H643" s="2">
        <f t="shared" si="11"/>
        <v>0.40000000000145519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41780.75</v>
      </c>
      <c r="D644" s="1">
        <f>'PR-RAS'!E651</f>
        <v>0</v>
      </c>
      <c r="E644" s="1">
        <v>0</v>
      </c>
      <c r="F644" s="1">
        <v>0</v>
      </c>
      <c r="G644" s="2">
        <f t="shared" si="10"/>
        <v>26865.022250000002</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37</v>
      </c>
      <c r="E647" s="1">
        <v>0</v>
      </c>
      <c r="F647" s="1">
        <v>0</v>
      </c>
      <c r="G647" s="2">
        <f t="shared" si="10"/>
        <v>72.998000000000005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28</v>
      </c>
      <c r="E649" s="1">
        <v>0</v>
      </c>
      <c r="F649" s="1">
        <v>0</v>
      </c>
      <c r="G649" s="2">
        <f t="shared" si="10"/>
        <v>54.432000000000002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507786.38</v>
      </c>
      <c r="D668" s="1">
        <f>'PR-RAS'!E675</f>
        <v>572689.61</v>
      </c>
      <c r="E668" s="1">
        <v>0</v>
      </c>
      <c r="F668" s="1">
        <v>0</v>
      </c>
      <c r="G668" s="2">
        <f t="shared" si="10"/>
        <v>1102661.4552000002</v>
      </c>
      <c r="H668" s="2">
        <f t="shared" si="11"/>
        <v>0.77000000001862645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6244.48</v>
      </c>
      <c r="D669" s="1">
        <f>'PR-RAS'!E676</f>
        <v>3110.34</v>
      </c>
      <c r="E669" s="1">
        <v>0</v>
      </c>
      <c r="F669" s="1">
        <v>0</v>
      </c>
      <c r="G669" s="2">
        <f t="shared" si="10"/>
        <v>8326.7268800000002</v>
      </c>
      <c r="H669" s="2">
        <f t="shared" si="11"/>
        <v>0.81999999999970896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4907.7</v>
      </c>
      <c r="E687" s="1">
        <v>0</v>
      </c>
      <c r="F687" s="1">
        <v>0</v>
      </c>
      <c r="G687" s="2">
        <f t="shared" si="10"/>
        <v>6733.3644000000004</v>
      </c>
      <c r="H687" s="2">
        <f t="shared" si="11"/>
        <v>0.3000000000001819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16411.22</v>
      </c>
      <c r="D688" s="1">
        <f>'PR-RAS'!E695</f>
        <v>18405.48</v>
      </c>
      <c r="E688" s="1">
        <v>0</v>
      </c>
      <c r="F688" s="1">
        <v>0</v>
      </c>
      <c r="G688" s="2">
        <f t="shared" si="10"/>
        <v>36563.63766</v>
      </c>
      <c r="H688" s="2">
        <f t="shared" si="11"/>
        <v>0.7000000000007276</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8201.43</v>
      </c>
      <c r="D703" s="1">
        <f>'PR-RAS'!E710</f>
        <v>5923.28</v>
      </c>
      <c r="E703" s="1">
        <v>0</v>
      </c>
      <c r="F703" s="1">
        <v>0</v>
      </c>
      <c r="G703" s="2">
        <f t="shared" si="10"/>
        <v>14073.688979999997</v>
      </c>
      <c r="H703" s="2">
        <f t="shared" si="11"/>
        <v>0.71000000000003638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937.69</v>
      </c>
      <c r="D710" s="1">
        <f>'PR-RAS'!E717</f>
        <v>265.45</v>
      </c>
      <c r="E710" s="1">
        <v>0</v>
      </c>
      <c r="F710" s="1">
        <v>0</v>
      </c>
      <c r="G710" s="2">
        <f t="shared" si="10"/>
        <v>1041.2303100000001</v>
      </c>
      <c r="H710" s="2">
        <f t="shared" si="11"/>
        <v>0.75999999999993406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24295.360000000001</v>
      </c>
      <c r="D711" s="1">
        <f>'PR-RAS'!E718</f>
        <v>25916.43</v>
      </c>
      <c r="E711" s="1">
        <v>0</v>
      </c>
      <c r="F711" s="1">
        <v>0</v>
      </c>
      <c r="G711" s="2">
        <f t="shared" si="10"/>
        <v>54051.036199999995</v>
      </c>
      <c r="H711" s="2">
        <f t="shared" si="11"/>
        <v>0.79000000000087311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682.86</v>
      </c>
      <c r="D713" s="1">
        <f>'PR-RAS'!E720</f>
        <v>772.72</v>
      </c>
      <c r="E713" s="1">
        <v>0</v>
      </c>
      <c r="F713" s="1">
        <v>0</v>
      </c>
      <c r="G713" s="2">
        <f t="shared" si="10"/>
        <v>1586.5496000000001</v>
      </c>
      <c r="H713" s="2">
        <f t="shared" si="11"/>
        <v>0.41999999999995907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4646.47</v>
      </c>
      <c r="D821" s="1">
        <f>'PR-RAS'!E828</f>
        <v>1335</v>
      </c>
      <c r="E821" s="1">
        <v>0</v>
      </c>
      <c r="F821" s="1">
        <v>0</v>
      </c>
      <c r="G821" s="2">
        <f t="shared" si="18"/>
        <v>5999.5054</v>
      </c>
      <c r="H821" s="2">
        <f t="shared" si="19"/>
        <v>0.47000000000025466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74928.279999999984</v>
      </c>
      <c r="D984" s="6">
        <f>BILANCA!E6</f>
        <v>82135.799999999988</v>
      </c>
      <c r="E984" s="6">
        <v>0</v>
      </c>
      <c r="F984" s="6">
        <v>0</v>
      </c>
      <c r="G984" s="7">
        <f t="shared" ref="G984:G1241" si="22">B984/1000*C984+B984/500*D984</f>
        <v>239.19987999999995</v>
      </c>
      <c r="H984" s="7">
        <f t="shared" si="19"/>
        <v>0.47999999999592546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11600.609999999981</v>
      </c>
      <c r="D985" s="1">
        <f>BILANCA!E7</f>
        <v>15662.679999999998</v>
      </c>
      <c r="E985" s="1">
        <v>0</v>
      </c>
      <c r="F985" s="1">
        <v>0</v>
      </c>
      <c r="G985" s="2">
        <f t="shared" si="22"/>
        <v>85.851939999999956</v>
      </c>
      <c r="H985" s="2">
        <f t="shared" si="19"/>
        <v>0.71000000002095476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11600.609999999981</v>
      </c>
      <c r="D990" s="1">
        <f>BILANCA!E12</f>
        <v>15662.679999999998</v>
      </c>
      <c r="E990" s="1">
        <v>0</v>
      </c>
      <c r="F990" s="1">
        <v>0</v>
      </c>
      <c r="G990" s="2">
        <f t="shared" si="22"/>
        <v>300.48178999999982</v>
      </c>
      <c r="H990" s="2">
        <f t="shared" si="19"/>
        <v>0.71000000002095476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1061.19</v>
      </c>
      <c r="D991" s="1">
        <f>BILANCA!E13</f>
        <v>1061.19</v>
      </c>
      <c r="E991" s="1">
        <v>0</v>
      </c>
      <c r="F991" s="1">
        <v>0</v>
      </c>
      <c r="G991" s="2">
        <f t="shared" si="22"/>
        <v>25.468560000000004</v>
      </c>
      <c r="H991" s="2">
        <f t="shared" si="19"/>
        <v>0.38000000000010914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1061.19</v>
      </c>
      <c r="D993" s="1">
        <f>BILANCA!E15</f>
        <v>1061.19</v>
      </c>
      <c r="E993" s="1">
        <v>0</v>
      </c>
      <c r="F993" s="1">
        <v>0</v>
      </c>
      <c r="G993" s="2">
        <f t="shared" si="22"/>
        <v>31.835700000000003</v>
      </c>
      <c r="H993" s="2">
        <f t="shared" si="19"/>
        <v>0.38000000000010914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4730.8699999999808</v>
      </c>
      <c r="D997" s="1">
        <f>BILANCA!E19</f>
        <v>12930.949999999997</v>
      </c>
      <c r="E997" s="1">
        <v>0</v>
      </c>
      <c r="F997" s="1">
        <v>0</v>
      </c>
      <c r="G997" s="2">
        <f t="shared" si="22"/>
        <v>428.29877999999968</v>
      </c>
      <c r="H997" s="2">
        <f t="shared" si="19"/>
        <v>0.18000000002211891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96256.93</v>
      </c>
      <c r="D998" s="1">
        <f>BILANCA!E20</f>
        <v>101929.13</v>
      </c>
      <c r="E998" s="1">
        <v>0</v>
      </c>
      <c r="F998" s="1">
        <v>0</v>
      </c>
      <c r="G998" s="2">
        <f t="shared" si="22"/>
        <v>4501.7278500000002</v>
      </c>
      <c r="H998" s="2">
        <f t="shared" si="19"/>
        <v>0.20000000001164153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1273.76</v>
      </c>
      <c r="D999" s="1">
        <f>BILANCA!E21</f>
        <v>1273.75</v>
      </c>
      <c r="E999" s="1">
        <v>0</v>
      </c>
      <c r="F999" s="1">
        <v>0</v>
      </c>
      <c r="G999" s="2">
        <f t="shared" si="22"/>
        <v>61.140159999999995</v>
      </c>
      <c r="H999" s="2">
        <f t="shared" si="19"/>
        <v>0.49000000000000909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5752.37</v>
      </c>
      <c r="D1000" s="1">
        <f>BILANCA!E22</f>
        <v>5752.36</v>
      </c>
      <c r="E1000" s="1">
        <v>0</v>
      </c>
      <c r="F1000" s="1">
        <v>0</v>
      </c>
      <c r="G1000" s="2">
        <f t="shared" si="22"/>
        <v>293.37053000000003</v>
      </c>
      <c r="H1000" s="2">
        <f t="shared" si="19"/>
        <v>0.72999999999956344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862.39</v>
      </c>
      <c r="D1002" s="1">
        <f>BILANCA!E24</f>
        <v>862.39</v>
      </c>
      <c r="E1002" s="1">
        <v>0</v>
      </c>
      <c r="F1002" s="1">
        <v>0</v>
      </c>
      <c r="G1002" s="2">
        <f t="shared" si="22"/>
        <v>49.156230000000001</v>
      </c>
      <c r="H1002" s="2">
        <f t="shared" si="19"/>
        <v>0.77999999999997272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6185.42</v>
      </c>
      <c r="D1003" s="1">
        <f>BILANCA!E25</f>
        <v>6185.43</v>
      </c>
      <c r="E1003" s="1">
        <v>0</v>
      </c>
      <c r="F1003" s="1">
        <v>0</v>
      </c>
      <c r="G1003" s="2">
        <f t="shared" si="22"/>
        <v>371.12560000000002</v>
      </c>
      <c r="H1003" s="2">
        <f t="shared" si="19"/>
        <v>0.8500000000003638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11662.72</v>
      </c>
      <c r="D1004" s="1">
        <f>BILANCA!E26</f>
        <v>12367.4</v>
      </c>
      <c r="E1004" s="1">
        <v>0</v>
      </c>
      <c r="F1004" s="1">
        <v>0</v>
      </c>
      <c r="G1004" s="2">
        <f t="shared" si="22"/>
        <v>764.34791999999993</v>
      </c>
      <c r="H1004" s="2">
        <f t="shared" si="19"/>
        <v>0.68000000000029104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117262.72</v>
      </c>
      <c r="D1006" s="1">
        <f>BILANCA!E28</f>
        <v>115439.51</v>
      </c>
      <c r="E1006" s="1">
        <v>0</v>
      </c>
      <c r="F1006" s="1">
        <v>0</v>
      </c>
      <c r="G1006" s="2">
        <f t="shared" si="22"/>
        <v>8007.2600199999997</v>
      </c>
      <c r="H1006" s="2">
        <f t="shared" si="19"/>
        <v>0.77000000000407454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5808.5499999999993</v>
      </c>
      <c r="D1013" s="1">
        <f>BILANCA!E35</f>
        <v>1670.5400000000009</v>
      </c>
      <c r="E1013" s="1">
        <v>0</v>
      </c>
      <c r="F1013" s="1">
        <v>0</v>
      </c>
      <c r="G1013" s="2">
        <f t="shared" si="22"/>
        <v>274.4889</v>
      </c>
      <c r="H1013" s="2">
        <f t="shared" si="19"/>
        <v>0.90999999999985448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36478.57</v>
      </c>
      <c r="D1014" s="1">
        <f>BILANCA!E36</f>
        <v>39801.53</v>
      </c>
      <c r="E1014" s="1">
        <v>0</v>
      </c>
      <c r="F1014" s="1">
        <v>0</v>
      </c>
      <c r="G1014" s="2">
        <f t="shared" si="22"/>
        <v>3598.53053</v>
      </c>
      <c r="H1014" s="2">
        <f t="shared" si="19"/>
        <v>0.90000000000145519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30670.02</v>
      </c>
      <c r="D1018" s="1">
        <f>BILANCA!E40</f>
        <v>38130.99</v>
      </c>
      <c r="E1018" s="1">
        <v>0</v>
      </c>
      <c r="F1018" s="1">
        <v>0</v>
      </c>
      <c r="G1018" s="2">
        <f t="shared" si="22"/>
        <v>3742.62</v>
      </c>
      <c r="H1018" s="2">
        <f t="shared" si="19"/>
        <v>3.0000000002473826E-2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9322.59</v>
      </c>
      <c r="D1032" s="1">
        <f>BILANCA!E54</f>
        <v>336.23</v>
      </c>
      <c r="E1032" s="1">
        <v>0</v>
      </c>
      <c r="F1032" s="1">
        <v>0</v>
      </c>
      <c r="G1032" s="2">
        <f t="shared" si="22"/>
        <v>489.75745000000001</v>
      </c>
      <c r="H1032" s="2">
        <f t="shared" si="19"/>
        <v>0.63999999999987267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9322.59</v>
      </c>
      <c r="D1033" s="1">
        <f>BILANCA!E55</f>
        <v>336.23</v>
      </c>
      <c r="E1033" s="1">
        <v>0</v>
      </c>
      <c r="F1033" s="1">
        <v>0</v>
      </c>
      <c r="G1033" s="2">
        <f t="shared" si="22"/>
        <v>499.7525</v>
      </c>
      <c r="H1033" s="2">
        <f t="shared" si="19"/>
        <v>0.63999999999987267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63327.67</v>
      </c>
      <c r="D1046" s="1">
        <f>BILANCA!E68</f>
        <v>66473.119999999995</v>
      </c>
      <c r="E1046" s="1">
        <v>0</v>
      </c>
      <c r="F1046" s="1">
        <v>0</v>
      </c>
      <c r="G1046" s="2">
        <f t="shared" si="22"/>
        <v>12365.25633</v>
      </c>
      <c r="H1046" s="2">
        <f t="shared" si="19"/>
        <v>0.44999999999708962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12851.980000000001</v>
      </c>
      <c r="D1056" s="1">
        <f>BILANCA!E78</f>
        <v>8611.2000000000007</v>
      </c>
      <c r="E1056" s="1">
        <v>0</v>
      </c>
      <c r="F1056" s="1">
        <v>0</v>
      </c>
      <c r="G1056" s="2">
        <f t="shared" si="22"/>
        <v>2195.42974</v>
      </c>
      <c r="H1056" s="2">
        <f t="shared" si="19"/>
        <v>0.21999999999934516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1190.69</v>
      </c>
      <c r="D1062" s="1">
        <f>BILANCA!E84</f>
        <v>924.48</v>
      </c>
      <c r="E1062" s="1">
        <v>0</v>
      </c>
      <c r="F1062" s="1">
        <v>0</v>
      </c>
      <c r="G1062" s="2">
        <f t="shared" si="22"/>
        <v>240.13235000000003</v>
      </c>
      <c r="H1062" s="2">
        <f t="shared" si="19"/>
        <v>0.78999999999996362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11661.29</v>
      </c>
      <c r="D1064" s="1">
        <f>BILANCA!E86</f>
        <v>7686.72</v>
      </c>
      <c r="E1064" s="1">
        <v>0</v>
      </c>
      <c r="F1064" s="1">
        <v>0</v>
      </c>
      <c r="G1064" s="2">
        <f t="shared" si="22"/>
        <v>2189.81313</v>
      </c>
      <c r="H1064" s="2">
        <f t="shared" si="19"/>
        <v>0.57000000000061846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8685.17</v>
      </c>
      <c r="D1124" s="1">
        <f>BILANCA!E146</f>
        <v>11412.01</v>
      </c>
      <c r="E1124" s="1">
        <v>0</v>
      </c>
      <c r="F1124" s="1">
        <v>0</v>
      </c>
      <c r="G1124" s="2">
        <f t="shared" si="22"/>
        <v>4442.7957900000001</v>
      </c>
      <c r="H1124" s="2">
        <f t="shared" si="23"/>
        <v>0.18000000000029104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1175.3399999999999</v>
      </c>
      <c r="D1137" s="1">
        <f>BILANCA!E159</f>
        <v>23.82</v>
      </c>
      <c r="E1137" s="1">
        <v>0</v>
      </c>
      <c r="F1137" s="1">
        <v>0</v>
      </c>
      <c r="G1137" s="2">
        <f t="shared" si="22"/>
        <v>188.33891999999997</v>
      </c>
      <c r="H1137" s="2">
        <f t="shared" si="23"/>
        <v>0.51999999999991786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7509.83</v>
      </c>
      <c r="D1139" s="1">
        <f>BILANCA!E161</f>
        <v>11388.19</v>
      </c>
      <c r="E1139" s="1">
        <v>0</v>
      </c>
      <c r="F1139" s="1">
        <v>0</v>
      </c>
      <c r="G1139" s="2">
        <f t="shared" si="22"/>
        <v>4724.64876</v>
      </c>
      <c r="H1139" s="2">
        <f t="shared" si="23"/>
        <v>0.36000000000058208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41790.519999999997</v>
      </c>
      <c r="D1148" s="1">
        <f>BILANCA!E170</f>
        <v>46449.91</v>
      </c>
      <c r="E1148" s="1">
        <v>0</v>
      </c>
      <c r="F1148" s="1">
        <v>0</v>
      </c>
      <c r="G1148" s="2">
        <f t="shared" si="22"/>
        <v>22223.906100000004</v>
      </c>
      <c r="H1148" s="2">
        <f t="shared" si="23"/>
        <v>0.56999999999970896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41790.519999999997</v>
      </c>
      <c r="D1151" s="1">
        <f>BILANCA!E173</f>
        <v>46449.91</v>
      </c>
      <c r="E1151" s="1">
        <v>0</v>
      </c>
      <c r="F1151" s="1">
        <v>0</v>
      </c>
      <c r="G1151" s="2">
        <f t="shared" si="22"/>
        <v>22627.977120000003</v>
      </c>
      <c r="H1151" s="2">
        <f t="shared" si="23"/>
        <v>0.56999999999970896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74928.28</v>
      </c>
      <c r="D1152" s="1">
        <f>BILANCA!E175</f>
        <v>82135.799999999988</v>
      </c>
      <c r="E1152" s="1">
        <v>0</v>
      </c>
      <c r="F1152" s="1">
        <v>0</v>
      </c>
      <c r="G1152" s="2">
        <f t="shared" si="22"/>
        <v>40424.779719999999</v>
      </c>
      <c r="H1152" s="2">
        <f t="shared" si="23"/>
        <v>0.48000000001047738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59660.66</v>
      </c>
      <c r="D1153" s="1">
        <f>BILANCA!E176</f>
        <v>57367.509999999995</v>
      </c>
      <c r="E1153" s="1">
        <v>0</v>
      </c>
      <c r="F1153" s="1">
        <v>0</v>
      </c>
      <c r="G1153" s="2">
        <f t="shared" si="22"/>
        <v>29647.265599999999</v>
      </c>
      <c r="H1153" s="2">
        <f t="shared" si="23"/>
        <v>0.83000000000174623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59660.66</v>
      </c>
      <c r="D1154" s="1">
        <f>BILANCA!E177</f>
        <v>57089.289999999994</v>
      </c>
      <c r="E1154" s="1">
        <v>0</v>
      </c>
      <c r="F1154" s="1">
        <v>0</v>
      </c>
      <c r="G1154" s="2">
        <f t="shared" si="22"/>
        <v>29726.510040000001</v>
      </c>
      <c r="H1154" s="2">
        <f t="shared" si="23"/>
        <v>0.6299999999901047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39525.93</v>
      </c>
      <c r="D1155" s="1">
        <f>BILANCA!E178</f>
        <v>44453.25</v>
      </c>
      <c r="E1155" s="1">
        <v>0</v>
      </c>
      <c r="F1155" s="1">
        <v>0</v>
      </c>
      <c r="G1155" s="2">
        <f t="shared" si="22"/>
        <v>22090.377959999998</v>
      </c>
      <c r="H1155" s="2">
        <f t="shared" si="23"/>
        <v>0.31999999999970896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4968.29</v>
      </c>
      <c r="D1156" s="1">
        <f>BILANCA!E179</f>
        <v>3735.63</v>
      </c>
      <c r="E1156" s="1">
        <v>0</v>
      </c>
      <c r="F1156" s="1">
        <v>0</v>
      </c>
      <c r="G1156" s="2">
        <f t="shared" si="22"/>
        <v>2152.0421499999998</v>
      </c>
      <c r="H1156" s="2">
        <f t="shared" si="23"/>
        <v>0.65999999999985448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235.26</v>
      </c>
      <c r="E1163" s="1">
        <v>0</v>
      </c>
      <c r="F1163" s="1">
        <v>0</v>
      </c>
      <c r="G1163" s="2">
        <f t="shared" si="22"/>
        <v>84.693599999999989</v>
      </c>
      <c r="H1163" s="2">
        <f t="shared" si="23"/>
        <v>0.25999999999999091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15166.44</v>
      </c>
      <c r="D1165" s="1">
        <f>BILANCA!E188</f>
        <v>8665.15</v>
      </c>
      <c r="E1165" s="1">
        <v>0</v>
      </c>
      <c r="F1165" s="1">
        <v>0</v>
      </c>
      <c r="G1165" s="2">
        <f t="shared" si="22"/>
        <v>5914.4066800000001</v>
      </c>
      <c r="H1165" s="2">
        <f t="shared" si="23"/>
        <v>0.59000000000014552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278.22000000000003</v>
      </c>
      <c r="E1166" s="1">
        <v>0</v>
      </c>
      <c r="F1166" s="1">
        <v>0</v>
      </c>
      <c r="G1166" s="2">
        <f t="shared" si="22"/>
        <v>101.82852000000001</v>
      </c>
      <c r="H1166" s="2">
        <f t="shared" si="23"/>
        <v>0.22000000000002728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15267.62</v>
      </c>
      <c r="D1214" s="1">
        <f>BILANCA!E237</f>
        <v>24768.289999999997</v>
      </c>
      <c r="E1214" s="1">
        <v>0</v>
      </c>
      <c r="F1214" s="1">
        <v>0</v>
      </c>
      <c r="G1214" s="2">
        <f t="shared" si="22"/>
        <v>14969.770199999999</v>
      </c>
      <c r="H1214" s="2">
        <f t="shared" si="23"/>
        <v>0.66999999999643478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11852.77</v>
      </c>
      <c r="D1215" s="1">
        <f>BILANCA!E238</f>
        <v>18199.169999999998</v>
      </c>
      <c r="E1215" s="1">
        <v>0</v>
      </c>
      <c r="F1215" s="1">
        <v>0</v>
      </c>
      <c r="G1215" s="2">
        <f t="shared" si="22"/>
        <v>11194.257520000001</v>
      </c>
      <c r="H1215" s="2">
        <f t="shared" si="23"/>
        <v>0.39999999999781721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11852.77</v>
      </c>
      <c r="D1216" s="1">
        <f>BILANCA!E239</f>
        <v>18199.169999999998</v>
      </c>
      <c r="E1216" s="1">
        <v>0</v>
      </c>
      <c r="F1216" s="1">
        <v>0</v>
      </c>
      <c r="G1216" s="2">
        <f t="shared" si="22"/>
        <v>11242.50863</v>
      </c>
      <c r="H1216" s="2">
        <f t="shared" si="23"/>
        <v>0.39999999999781721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11852.77</v>
      </c>
      <c r="D1217" s="1">
        <f>BILANCA!E240</f>
        <v>18199.169999999998</v>
      </c>
      <c r="E1217" s="1">
        <v>0</v>
      </c>
      <c r="F1217" s="1">
        <v>0</v>
      </c>
      <c r="G1217" s="2">
        <f t="shared" si="22"/>
        <v>11290.75974</v>
      </c>
      <c r="H1217" s="2">
        <f t="shared" si="23"/>
        <v>0.39999999999781721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2239.5100000000002</v>
      </c>
      <c r="D1222" s="1">
        <f>BILANCA!E245</f>
        <v>6569.12</v>
      </c>
      <c r="E1222" s="1">
        <v>0</v>
      </c>
      <c r="F1222" s="1">
        <v>0</v>
      </c>
      <c r="G1222" s="2">
        <f t="shared" si="22"/>
        <v>3675.2822499999997</v>
      </c>
      <c r="H1222" s="2">
        <f t="shared" si="23"/>
        <v>0.60999999999967258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2239.5100000000002</v>
      </c>
      <c r="D1223" s="1">
        <f>BILANCA!E246</f>
        <v>6569.12</v>
      </c>
      <c r="E1223" s="1">
        <v>0</v>
      </c>
      <c r="F1223" s="1">
        <v>0</v>
      </c>
      <c r="G1223" s="2">
        <f t="shared" si="22"/>
        <v>3690.66</v>
      </c>
      <c r="H1223" s="2">
        <f t="shared" si="23"/>
        <v>0.60999999999967258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2239.5100000000002</v>
      </c>
      <c r="D1224" s="1">
        <f>BILANCA!E247</f>
        <v>6569.12</v>
      </c>
      <c r="E1224" s="1">
        <v>0</v>
      </c>
      <c r="F1224" s="1">
        <v>0</v>
      </c>
      <c r="G1224" s="2">
        <f t="shared" si="22"/>
        <v>3706.0377499999995</v>
      </c>
      <c r="H1224" s="2">
        <f t="shared" si="23"/>
        <v>0.60999999999967258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1175.3399999999999</v>
      </c>
      <c r="D1232" s="1">
        <f>BILANCA!E255</f>
        <v>0</v>
      </c>
      <c r="E1232" s="1">
        <v>0</v>
      </c>
      <c r="F1232" s="1">
        <v>0</v>
      </c>
      <c r="G1232" s="2">
        <f t="shared" si="22"/>
        <v>292.65965999999997</v>
      </c>
      <c r="H1232" s="2">
        <f t="shared" si="23"/>
        <v>0.33999999999991815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6695.11</v>
      </c>
      <c r="D1236" s="1">
        <f>BILANCA!E259</f>
        <v>26950</v>
      </c>
      <c r="E1236" s="1">
        <v>0</v>
      </c>
      <c r="F1236" s="1">
        <v>0</v>
      </c>
      <c r="G1236" s="2">
        <f t="shared" si="22"/>
        <v>15330.562830000001</v>
      </c>
      <c r="H1236" s="2">
        <f t="shared" si="23"/>
        <v>0.10999999999967258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6695.11</v>
      </c>
      <c r="D1237" s="1">
        <f>BILANCA!E260</f>
        <v>26950</v>
      </c>
      <c r="E1237" s="1">
        <v>0</v>
      </c>
      <c r="F1237" s="1">
        <v>0</v>
      </c>
      <c r="G1237" s="2">
        <f t="shared" si="22"/>
        <v>15391.157940000001</v>
      </c>
      <c r="H1237" s="2">
        <f t="shared" si="23"/>
        <v>0.10999999999967258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8685.17</v>
      </c>
      <c r="D1240" s="1">
        <f>BILANCA!E264</f>
        <v>11412.01</v>
      </c>
      <c r="E1240" s="1">
        <v>0</v>
      </c>
      <c r="F1240" s="1">
        <v>0</v>
      </c>
      <c r="G1240" s="2">
        <f t="shared" si="22"/>
        <v>8097.8618299999998</v>
      </c>
      <c r="H1240" s="2">
        <f t="shared" si="23"/>
        <v>0.18000000000029104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11661.29</v>
      </c>
      <c r="D1244" s="1">
        <f>BILANCA!E268</f>
        <v>7686.72</v>
      </c>
      <c r="E1244" s="1">
        <v>0</v>
      </c>
      <c r="F1244" s="1">
        <v>0</v>
      </c>
      <c r="G1244" s="2">
        <f t="shared" si="24"/>
        <v>7056.0645300000006</v>
      </c>
      <c r="H1244" s="2">
        <f t="shared" si="23"/>
        <v>0.57000000000061846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7509.83</v>
      </c>
      <c r="D1262" s="1">
        <f>BILANCA!E286</f>
        <v>11388.19</v>
      </c>
      <c r="E1262" s="1">
        <v>0</v>
      </c>
      <c r="F1262" s="1">
        <v>0</v>
      </c>
      <c r="G1262" s="2">
        <f t="shared" si="24"/>
        <v>8449.8525900000022</v>
      </c>
      <c r="H1262" s="2">
        <f t="shared" si="23"/>
        <v>0.36000000000058208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59660.66</v>
      </c>
      <c r="D1264" s="1">
        <f>BILANCA!E288</f>
        <v>57089.29</v>
      </c>
      <c r="E1264" s="1">
        <v>0</v>
      </c>
      <c r="F1264" s="1">
        <v>0</v>
      </c>
      <c r="G1264" s="2">
        <f t="shared" si="24"/>
        <v>48848.826440000004</v>
      </c>
      <c r="H1264" s="2">
        <f t="shared" si="23"/>
        <v>0.62999999999738066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278.22000000000003</v>
      </c>
      <c r="E1266" s="1">
        <v>0</v>
      </c>
      <c r="F1266" s="1">
        <v>0</v>
      </c>
      <c r="G1266" s="2">
        <f t="shared" si="24"/>
        <v>157.47252</v>
      </c>
      <c r="H1266" s="2">
        <f t="shared" si="23"/>
        <v>0.22000000000002728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934.82</v>
      </c>
      <c r="D1274" s="1">
        <f>BILANCA!E298</f>
        <v>934.82</v>
      </c>
      <c r="E1274" s="1">
        <v>0</v>
      </c>
      <c r="F1274" s="1">
        <v>0</v>
      </c>
      <c r="G1274" s="2">
        <f t="shared" si="24"/>
        <v>816.09786000000008</v>
      </c>
      <c r="H1274" s="2">
        <f t="shared" si="23"/>
        <v>0.35999999999989996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14188.01</v>
      </c>
      <c r="D1278" s="1">
        <f>BILANCA!E302</f>
        <v>7686.72</v>
      </c>
      <c r="E1278" s="1">
        <v>0</v>
      </c>
      <c r="F1278" s="1">
        <v>0</v>
      </c>
      <c r="G1278" s="2">
        <f t="shared" si="24"/>
        <v>8720.6277499999997</v>
      </c>
      <c r="H1278" s="2">
        <f t="shared" si="23"/>
        <v>0.28999999999996362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576737.26</v>
      </c>
      <c r="D1408" s="1">
        <f>'RAS-funkcijski'!E114</f>
        <v>626839.97</v>
      </c>
      <c r="E1408" s="1">
        <v>0</v>
      </c>
      <c r="F1408" s="1">
        <v>0</v>
      </c>
      <c r="G1408" s="2">
        <f t="shared" si="24"/>
        <v>201345.89199999999</v>
      </c>
      <c r="H1408" s="2">
        <f t="shared" si="27"/>
        <v>0.2900000000372529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566915.73</v>
      </c>
      <c r="D1409" s="1">
        <f>'RAS-funkcijski'!E115</f>
        <v>608266.02</v>
      </c>
      <c r="E1409" s="1">
        <v>0</v>
      </c>
      <c r="F1409" s="1">
        <v>0</v>
      </c>
      <c r="G1409" s="2">
        <f t="shared" si="24"/>
        <v>197962.70247000002</v>
      </c>
      <c r="H1409" s="2">
        <f t="shared" si="27"/>
        <v>0.2900000000372529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205.87</v>
      </c>
      <c r="D1410" s="1">
        <f>'RAS-funkcijski'!E116</f>
        <v>0</v>
      </c>
      <c r="E1410" s="1">
        <v>0</v>
      </c>
      <c r="F1410" s="1">
        <v>0</v>
      </c>
      <c r="G1410" s="2">
        <f t="shared" si="24"/>
        <v>23.05744</v>
      </c>
      <c r="H1410" s="2">
        <f t="shared" si="27"/>
        <v>0.12999999999999545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566709.86</v>
      </c>
      <c r="D1411" s="1">
        <f>'RAS-funkcijski'!E117</f>
        <v>608266.02</v>
      </c>
      <c r="E1411" s="1">
        <v>0</v>
      </c>
      <c r="F1411" s="1">
        <v>0</v>
      </c>
      <c r="G1411" s="2">
        <f t="shared" si="24"/>
        <v>201506.33470000001</v>
      </c>
      <c r="H1411" s="2">
        <f t="shared" si="27"/>
        <v>0.16000000003259629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9821.5300000000007</v>
      </c>
      <c r="D1420" s="1">
        <f>'RAS-funkcijski'!E126</f>
        <v>18573.95</v>
      </c>
      <c r="E1420" s="1">
        <v>0</v>
      </c>
      <c r="F1420" s="1">
        <v>0</v>
      </c>
      <c r="G1420" s="2">
        <f t="shared" si="24"/>
        <v>5730.2704600000006</v>
      </c>
      <c r="H1420" s="2">
        <f t="shared" si="27"/>
        <v>0.51999999999861757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576737.26</v>
      </c>
      <c r="D1435" s="13">
        <f>'RAS-funkcijski'!E141</f>
        <v>626839.97</v>
      </c>
      <c r="E1435" s="13">
        <v>0</v>
      </c>
      <c r="F1435" s="13">
        <v>0</v>
      </c>
      <c r="G1435" s="14">
        <f t="shared" si="24"/>
        <v>250767.15640000004</v>
      </c>
      <c r="H1435" s="14">
        <f t="shared" si="27"/>
        <v>0.2900000000372529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6695.11</v>
      </c>
      <c r="D1436" s="6">
        <f>'P-VRIO'!E5</f>
        <v>0</v>
      </c>
      <c r="E1436" s="6">
        <v>0</v>
      </c>
      <c r="F1436" s="6">
        <v>0</v>
      </c>
      <c r="G1436" s="7">
        <f t="shared" si="24"/>
        <v>6.6951099999999997</v>
      </c>
      <c r="H1436" s="7">
        <f t="shared" si="27"/>
        <v>0.10999999999967258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6695.11</v>
      </c>
      <c r="D1453" s="1">
        <f>'P-VRIO'!E22</f>
        <v>0</v>
      </c>
      <c r="E1453" s="1">
        <v>0</v>
      </c>
      <c r="F1453" s="1">
        <v>0</v>
      </c>
      <c r="G1453" s="2">
        <f t="shared" si="24"/>
        <v>120.51197999999998</v>
      </c>
      <c r="H1453" s="2">
        <f t="shared" si="27"/>
        <v>0.10999999999967258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6695.11</v>
      </c>
      <c r="D1454" s="1">
        <f>'P-VRIO'!E23</f>
        <v>0</v>
      </c>
      <c r="E1454" s="1">
        <v>0</v>
      </c>
      <c r="F1454" s="1">
        <v>0</v>
      </c>
      <c r="G1454" s="2">
        <f t="shared" si="24"/>
        <v>127.20708999999999</v>
      </c>
      <c r="H1454" s="2">
        <f t="shared" si="27"/>
        <v>0.10999999999967258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6695.11</v>
      </c>
      <c r="D1456" s="1">
        <f>'P-VRIO'!E25</f>
        <v>0</v>
      </c>
      <c r="E1456" s="1">
        <v>0</v>
      </c>
      <c r="F1456" s="1">
        <v>0</v>
      </c>
      <c r="G1456" s="2">
        <f t="shared" si="24"/>
        <v>140.59730999999999</v>
      </c>
      <c r="H1456" s="2">
        <f t="shared" si="27"/>
        <v>0.10999999999967258</v>
      </c>
      <c r="I1456" s="10">
        <f t="shared" si="30"/>
        <v>15.465704099953966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59660.66</v>
      </c>
      <c r="D1480" s="6"/>
      <c r="E1480" s="6">
        <v>0</v>
      </c>
      <c r="F1480" s="6">
        <v>0</v>
      </c>
      <c r="G1480" s="7">
        <f t="shared" ref="G1480:G1580" si="34">B1480/1000*C1480</f>
        <v>59.660660000000007</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636396.49</v>
      </c>
      <c r="D1481" s="1">
        <v>0</v>
      </c>
      <c r="E1481" s="1">
        <v>0</v>
      </c>
      <c r="F1481" s="1">
        <v>0</v>
      </c>
      <c r="G1481" s="2">
        <f t="shared" si="34"/>
        <v>1272.7929799999999</v>
      </c>
      <c r="H1481" s="2">
        <f t="shared" si="35"/>
        <v>0.48999999999068677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632203.59</v>
      </c>
      <c r="D1483" s="1">
        <v>0</v>
      </c>
      <c r="E1483" s="1">
        <v>0</v>
      </c>
      <c r="F1483" s="1">
        <v>0</v>
      </c>
      <c r="G1483" s="2">
        <f t="shared" si="34"/>
        <v>2528.8143599999999</v>
      </c>
      <c r="H1483" s="2">
        <f t="shared" si="35"/>
        <v>0.41000000003259629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551662.15</v>
      </c>
      <c r="D1484" s="1">
        <v>0</v>
      </c>
      <c r="E1484" s="1">
        <v>0</v>
      </c>
      <c r="F1484" s="1">
        <v>0</v>
      </c>
      <c r="G1484" s="2">
        <f t="shared" si="34"/>
        <v>2758.3107500000001</v>
      </c>
      <c r="H1484" s="2">
        <f t="shared" si="35"/>
        <v>0.15000000002328306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75572.83</v>
      </c>
      <c r="D1485" s="1">
        <v>0</v>
      </c>
      <c r="E1485" s="1">
        <v>0</v>
      </c>
      <c r="F1485" s="1">
        <v>0</v>
      </c>
      <c r="G1485" s="2">
        <f t="shared" si="34"/>
        <v>453.43698000000001</v>
      </c>
      <c r="H1485" s="2">
        <f t="shared" si="35"/>
        <v>0.16999999999825377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1335</v>
      </c>
      <c r="D1489" s="1">
        <v>0</v>
      </c>
      <c r="E1489" s="1">
        <v>0</v>
      </c>
      <c r="F1489" s="1">
        <v>0</v>
      </c>
      <c r="G1489" s="2">
        <f t="shared" si="34"/>
        <v>13.35</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3633.61</v>
      </c>
      <c r="D1491" s="1">
        <v>0</v>
      </c>
      <c r="E1491" s="1">
        <v>0</v>
      </c>
      <c r="F1491" s="1">
        <v>0</v>
      </c>
      <c r="G1491" s="2">
        <f t="shared" si="34"/>
        <v>43.603320000000004</v>
      </c>
      <c r="H1491" s="2">
        <f t="shared" si="35"/>
        <v>0.38999999999987267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4192.8999999999996</v>
      </c>
      <c r="D1492" s="1">
        <v>0</v>
      </c>
      <c r="E1492" s="1">
        <v>0</v>
      </c>
      <c r="F1492" s="1">
        <v>0</v>
      </c>
      <c r="G1492" s="2">
        <f t="shared" si="34"/>
        <v>54.507699999999993</v>
      </c>
      <c r="H1492" s="2">
        <f t="shared" si="35"/>
        <v>0.1000000000003638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638689.64</v>
      </c>
      <c r="D1499" s="1">
        <v>0</v>
      </c>
      <c r="E1499" s="1">
        <v>0</v>
      </c>
      <c r="F1499" s="1">
        <v>0</v>
      </c>
      <c r="G1499" s="2">
        <f t="shared" si="34"/>
        <v>12773.792800000001</v>
      </c>
      <c r="H1499" s="2">
        <f t="shared" si="35"/>
        <v>0.35999999998603016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634774.96</v>
      </c>
      <c r="D1501" s="1">
        <v>0</v>
      </c>
      <c r="E1501" s="1">
        <v>0</v>
      </c>
      <c r="F1501" s="1">
        <v>0</v>
      </c>
      <c r="G1501" s="2">
        <f t="shared" si="34"/>
        <v>13965.049119999998</v>
      </c>
      <c r="H1501" s="2">
        <f t="shared" si="35"/>
        <v>4.0000000037252903E-2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546734.82999999996</v>
      </c>
      <c r="D1502" s="1">
        <v>0</v>
      </c>
      <c r="E1502" s="1">
        <v>0</v>
      </c>
      <c r="F1502" s="1">
        <v>0</v>
      </c>
      <c r="G1502" s="2">
        <f t="shared" si="34"/>
        <v>12574.901089999999</v>
      </c>
      <c r="H1502" s="2">
        <f t="shared" si="35"/>
        <v>0.17000000004190952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76805.490000000005</v>
      </c>
      <c r="D1503" s="1">
        <v>0</v>
      </c>
      <c r="E1503" s="1">
        <v>0</v>
      </c>
      <c r="F1503" s="1">
        <v>0</v>
      </c>
      <c r="G1503" s="2">
        <f t="shared" si="34"/>
        <v>1843.3317600000003</v>
      </c>
      <c r="H1503" s="2">
        <f t="shared" si="35"/>
        <v>0.49000000000523869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1099.74</v>
      </c>
      <c r="D1507" s="1">
        <v>0</v>
      </c>
      <c r="E1507" s="1">
        <v>0</v>
      </c>
      <c r="F1507" s="1">
        <v>0</v>
      </c>
      <c r="G1507" s="2">
        <f t="shared" si="34"/>
        <v>30.792719999999999</v>
      </c>
      <c r="H1507" s="2">
        <f t="shared" si="35"/>
        <v>0.25999999999999091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10134.9</v>
      </c>
      <c r="D1509" s="1">
        <v>0</v>
      </c>
      <c r="E1509" s="1">
        <v>0</v>
      </c>
      <c r="F1509" s="1">
        <v>0</v>
      </c>
      <c r="G1509" s="2">
        <f t="shared" si="34"/>
        <v>304.04699999999997</v>
      </c>
      <c r="H1509" s="2">
        <f t="shared" si="35"/>
        <v>0.1000000000003638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3914.68</v>
      </c>
      <c r="D1510" s="1">
        <v>0</v>
      </c>
      <c r="E1510" s="1">
        <v>0</v>
      </c>
      <c r="F1510" s="1">
        <v>0</v>
      </c>
      <c r="G1510" s="2">
        <f t="shared" si="34"/>
        <v>121.35508</v>
      </c>
      <c r="H1510" s="2">
        <f t="shared" si="35"/>
        <v>0.32000000000016371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57367.510000000009</v>
      </c>
      <c r="D1517" s="1">
        <v>0</v>
      </c>
      <c r="E1517" s="1">
        <v>0</v>
      </c>
      <c r="F1517" s="1">
        <v>0</v>
      </c>
      <c r="G1517" s="2">
        <f t="shared" si="34"/>
        <v>2179.9653800000001</v>
      </c>
      <c r="H1517" s="2">
        <f t="shared" si="35"/>
        <v>0.48999999999068677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57367.51</v>
      </c>
      <c r="D1576" s="1">
        <v>0</v>
      </c>
      <c r="E1576" s="1">
        <v>0</v>
      </c>
      <c r="F1576" s="1">
        <v>0</v>
      </c>
      <c r="G1576" s="2">
        <f t="shared" si="34"/>
        <v>5564.6484700000001</v>
      </c>
      <c r="H1576" s="2">
        <f t="shared" si="35"/>
        <v>0.48999999999796273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57367.51</v>
      </c>
      <c r="D1578" s="1">
        <v>0</v>
      </c>
      <c r="E1578" s="1">
        <v>0</v>
      </c>
      <c r="F1578" s="1">
        <v>0</v>
      </c>
      <c r="G1578" s="2">
        <f t="shared" si="34"/>
        <v>5679.3834900000002</v>
      </c>
      <c r="H1578" s="2">
        <f t="shared" si="35"/>
        <v>0.48999999999796273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16264</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568739.20999999985</v>
      </c>
      <c r="I16" s="170">
        <f>'PR-RAS'!E6</f>
        <v>631169.58000000007</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570237.25</v>
      </c>
      <c r="I17" s="170">
        <f>'PR-RAS'!E151</f>
        <v>620753.63000000012</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2239.5099999998365</v>
      </c>
      <c r="I18" s="170">
        <f>'PR-RAS'!E645</f>
        <v>6569.1199999999862</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11600.609999999981</v>
      </c>
      <c r="I20" s="173">
        <f>BILANCA!E7</f>
        <v>15662.679999999998</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63327.67</v>
      </c>
      <c r="I21" s="175">
        <f>BILANCA!E68</f>
        <v>66473.119999999995</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59660.66</v>
      </c>
      <c r="I22" s="175">
        <f>BILANCA!E176</f>
        <v>57367.509999999995</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15267.62</v>
      </c>
      <c r="I23" s="177">
        <f>BILANCA!E237</f>
        <v>24768.289999999997</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576737.26</v>
      </c>
      <c r="I27" s="175">
        <f>'RAS-funkcijski'!E114</f>
        <v>626839.97</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576737.26</v>
      </c>
      <c r="I28" s="179">
        <f>'RAS-funkcijski'!E141</f>
        <v>626839.97</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6695.11</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6695.11</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59660.66</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57367.510000000009</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57367.51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03" zoomScaleNormal="100" workbookViewId="0">
      <selection activeCell="E131" sqref="E13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568739.20999999985</v>
      </c>
      <c r="E6" s="51">
        <f>E7+E44+E50+E82+E106+E124+E133+E139</f>
        <v>631169.58000000007</v>
      </c>
      <c r="F6" s="52">
        <f t="shared" ref="F6:F131" si="0">IF(D6&lt;&gt;0,IF(E6/D6&gt;=100,"&gt;&gt;100",E6/D6*100),"-")</f>
        <v>110.97697660057591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530442.07999999996</v>
      </c>
      <c r="E50" s="51">
        <f>E51+E54+E59+E62+E65+E68+E71+E74+E77</f>
        <v>599113.13</v>
      </c>
      <c r="F50" s="52">
        <f t="shared" si="0"/>
        <v>112.94600345432626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514030.86</v>
      </c>
      <c r="E68" s="51">
        <f t="shared" si="15"/>
        <v>575799.94999999995</v>
      </c>
      <c r="F68" s="52">
        <f t="shared" si="0"/>
        <v>112.01661122057925</v>
      </c>
    </row>
    <row r="69" spans="1:6" ht="12.75" customHeight="1" x14ac:dyDescent="0.2">
      <c r="A69" s="53" t="s">
        <v>184</v>
      </c>
      <c r="B69" s="85" t="s">
        <v>185</v>
      </c>
      <c r="C69" s="50" t="s">
        <v>184</v>
      </c>
      <c r="D69" s="242">
        <v>514030.86</v>
      </c>
      <c r="E69" s="242">
        <v>575799.94999999995</v>
      </c>
      <c r="F69" s="52">
        <f t="shared" si="0"/>
        <v>112.01661122057925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16411.22</v>
      </c>
      <c r="E74" s="51">
        <f t="shared" si="17"/>
        <v>23313.18</v>
      </c>
      <c r="F74" s="52">
        <f t="shared" si="0"/>
        <v>142.05634925374224</v>
      </c>
    </row>
    <row r="75" spans="1:6" ht="12.75" customHeight="1" x14ac:dyDescent="0.2">
      <c r="A75" s="53" t="s">
        <v>196</v>
      </c>
      <c r="B75" s="85" t="s">
        <v>197</v>
      </c>
      <c r="C75" s="50" t="s">
        <v>196</v>
      </c>
      <c r="D75" s="242">
        <v>16411.22</v>
      </c>
      <c r="E75" s="242">
        <v>23313.18</v>
      </c>
      <c r="F75" s="52">
        <f t="shared" si="0"/>
        <v>142.05634925374224</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0.22</v>
      </c>
      <c r="E82" s="51">
        <f t="shared" si="19"/>
        <v>0</v>
      </c>
      <c r="F82" s="52">
        <f t="shared" si="0"/>
        <v>0</v>
      </c>
    </row>
    <row r="83" spans="1:6" ht="12.75" customHeight="1" x14ac:dyDescent="0.2">
      <c r="A83" s="53">
        <v>641</v>
      </c>
      <c r="B83" s="85" t="s">
        <v>212</v>
      </c>
      <c r="C83" s="50" t="s">
        <v>213</v>
      </c>
      <c r="D83" s="51">
        <f t="shared" ref="D83:E83" si="20">SUM(D84:D90)</f>
        <v>0.22</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0.22</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9477.2199999999993</v>
      </c>
      <c r="E106" s="51">
        <f t="shared" si="23"/>
        <v>5936.28</v>
      </c>
      <c r="F106" s="52">
        <f t="shared" si="0"/>
        <v>62.637355680252227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9477.2199999999993</v>
      </c>
      <c r="E112" s="51">
        <f t="shared" si="25"/>
        <v>5936.28</v>
      </c>
      <c r="F112" s="52">
        <f t="shared" si="0"/>
        <v>62.637355680252227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9477.2199999999993</v>
      </c>
      <c r="E117" s="242">
        <v>5936.28</v>
      </c>
      <c r="F117" s="52">
        <f t="shared" si="0"/>
        <v>62.637355680252227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923.33999999999992</v>
      </c>
      <c r="E124" s="51">
        <f t="shared" si="27"/>
        <v>3377.1499999999996</v>
      </c>
      <c r="F124" s="52">
        <f t="shared" si="0"/>
        <v>365.7536768687591</v>
      </c>
    </row>
    <row r="125" spans="1:6" ht="12.75" customHeight="1" x14ac:dyDescent="0.2">
      <c r="A125" s="53">
        <v>661</v>
      </c>
      <c r="B125" s="86" t="s">
        <v>296</v>
      </c>
      <c r="C125" s="50" t="s">
        <v>297</v>
      </c>
      <c r="D125" s="51">
        <f t="shared" ref="D125:E125" si="28">SUM(D126:D127)</f>
        <v>349.06</v>
      </c>
      <c r="E125" s="51">
        <f t="shared" si="28"/>
        <v>1287.4299999999998</v>
      </c>
      <c r="F125" s="52">
        <f t="shared" si="0"/>
        <v>368.8277087033747</v>
      </c>
    </row>
    <row r="126" spans="1:6" ht="12.75" customHeight="1" x14ac:dyDescent="0.2">
      <c r="A126" s="53">
        <v>6614</v>
      </c>
      <c r="B126" s="86" t="s">
        <v>298</v>
      </c>
      <c r="C126" s="50" t="s">
        <v>299</v>
      </c>
      <c r="D126" s="242">
        <v>116.8</v>
      </c>
      <c r="E126" s="242">
        <v>292.01</v>
      </c>
      <c r="F126" s="52">
        <f t="shared" si="0"/>
        <v>250.00856164383563</v>
      </c>
    </row>
    <row r="127" spans="1:6" ht="12.75" customHeight="1" x14ac:dyDescent="0.2">
      <c r="A127" s="53">
        <v>6615</v>
      </c>
      <c r="B127" s="86" t="s">
        <v>300</v>
      </c>
      <c r="C127" s="50" t="s">
        <v>301</v>
      </c>
      <c r="D127" s="242">
        <v>232.26</v>
      </c>
      <c r="E127" s="242">
        <v>995.42</v>
      </c>
      <c r="F127" s="52">
        <f t="shared" si="0"/>
        <v>428.58003961078106</v>
      </c>
    </row>
    <row r="128" spans="1:6" ht="24" x14ac:dyDescent="0.2">
      <c r="A128" s="53">
        <v>663</v>
      </c>
      <c r="B128" s="231" t="s">
        <v>302</v>
      </c>
      <c r="C128" s="50" t="s">
        <v>303</v>
      </c>
      <c r="D128" s="51">
        <f t="shared" ref="D128:E128" si="29">SUM(D129:D132)</f>
        <v>574.28</v>
      </c>
      <c r="E128" s="51">
        <f t="shared" si="29"/>
        <v>2089.7199999999998</v>
      </c>
      <c r="F128" s="52">
        <f t="shared" si="0"/>
        <v>363.88521278818695</v>
      </c>
    </row>
    <row r="129" spans="1:6" ht="12.75" customHeight="1" x14ac:dyDescent="0.2">
      <c r="A129" s="53">
        <v>6631</v>
      </c>
      <c r="B129" s="86" t="s">
        <v>304</v>
      </c>
      <c r="C129" s="50" t="s">
        <v>305</v>
      </c>
      <c r="D129" s="242">
        <v>574.28</v>
      </c>
      <c r="E129" s="242"/>
      <c r="F129" s="52">
        <f t="shared" si="0"/>
        <v>0</v>
      </c>
    </row>
    <row r="130" spans="1:6" ht="12.75" customHeight="1" x14ac:dyDescent="0.2">
      <c r="A130" s="53">
        <v>6632</v>
      </c>
      <c r="B130" s="232" t="s">
        <v>306</v>
      </c>
      <c r="C130" s="50" t="s">
        <v>307</v>
      </c>
      <c r="D130" s="242">
        <v>0</v>
      </c>
      <c r="E130" s="242">
        <v>2089.7199999999998</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27896.35</v>
      </c>
      <c r="E133" s="51">
        <f t="shared" si="30"/>
        <v>22743.02</v>
      </c>
      <c r="F133" s="52">
        <f t="shared" ref="F133:F223" si="31">IF(D133&lt;&gt;0,IF(E133/D133&gt;=100,"&gt;&gt;100",E133/D133*100),"-")</f>
        <v>81.526866418008098</v>
      </c>
    </row>
    <row r="134" spans="1:6" ht="24" x14ac:dyDescent="0.2">
      <c r="A134" s="53">
        <v>671</v>
      </c>
      <c r="B134" s="232" t="s">
        <v>314</v>
      </c>
      <c r="C134" s="50" t="s">
        <v>315</v>
      </c>
      <c r="D134" s="51">
        <f t="shared" ref="D134:E134" si="32">SUM(D135:D137)</f>
        <v>27896.35</v>
      </c>
      <c r="E134" s="51">
        <f t="shared" si="32"/>
        <v>22743.02</v>
      </c>
      <c r="F134" s="52">
        <f t="shared" si="31"/>
        <v>81.526866418008098</v>
      </c>
    </row>
    <row r="135" spans="1:6" ht="12.75" customHeight="1" x14ac:dyDescent="0.2">
      <c r="A135" s="53">
        <v>6711</v>
      </c>
      <c r="B135" s="85" t="s">
        <v>316</v>
      </c>
      <c r="C135" s="50" t="s">
        <v>317</v>
      </c>
      <c r="D135" s="242">
        <v>27896.35</v>
      </c>
      <c r="E135" s="242">
        <v>22743.02</v>
      </c>
      <c r="F135" s="52">
        <f t="shared" si="31"/>
        <v>81.526866418008098</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570237.25</v>
      </c>
      <c r="E151" s="51">
        <f t="shared" si="35"/>
        <v>620753.63000000012</v>
      </c>
      <c r="F151" s="52">
        <f t="shared" si="31"/>
        <v>108.85883551100881</v>
      </c>
    </row>
    <row r="152" spans="1:6" ht="12.75" customHeight="1" x14ac:dyDescent="0.2">
      <c r="A152" s="53">
        <v>31</v>
      </c>
      <c r="B152" s="85" t="s">
        <v>349</v>
      </c>
      <c r="C152" s="50" t="s">
        <v>35</v>
      </c>
      <c r="D152" s="51">
        <f t="shared" ref="D152:E152" si="36">D153+D158+D159</f>
        <v>489689.29000000004</v>
      </c>
      <c r="E152" s="51">
        <f t="shared" si="36"/>
        <v>543401.24000000011</v>
      </c>
      <c r="F152" s="52">
        <f t="shared" si="31"/>
        <v>110.96857764645007</v>
      </c>
    </row>
    <row r="153" spans="1:6" ht="12.75" customHeight="1" x14ac:dyDescent="0.2">
      <c r="A153" s="53">
        <v>311</v>
      </c>
      <c r="B153" s="85" t="s">
        <v>350</v>
      </c>
      <c r="C153" s="50" t="s">
        <v>351</v>
      </c>
      <c r="D153" s="51">
        <f t="shared" ref="D153:E153" si="37">SUM(D154:D157)</f>
        <v>403330.44</v>
      </c>
      <c r="E153" s="51">
        <f t="shared" si="37"/>
        <v>448137.82000000007</v>
      </c>
      <c r="F153" s="52">
        <f t="shared" si="31"/>
        <v>111.10934746209587</v>
      </c>
    </row>
    <row r="154" spans="1:6" ht="12.75" customHeight="1" x14ac:dyDescent="0.2">
      <c r="A154" s="53">
        <v>3111</v>
      </c>
      <c r="B154" s="85" t="s">
        <v>352</v>
      </c>
      <c r="C154" s="50" t="s">
        <v>353</v>
      </c>
      <c r="D154" s="242">
        <v>393511.03</v>
      </c>
      <c r="E154" s="242">
        <v>436711.4</v>
      </c>
      <c r="F154" s="52">
        <f t="shared" si="31"/>
        <v>110.97818528746195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3266.41</v>
      </c>
      <c r="E156" s="242">
        <v>4255.6400000000003</v>
      </c>
      <c r="F156" s="52">
        <f t="shared" si="31"/>
        <v>130.28493055066573</v>
      </c>
    </row>
    <row r="157" spans="1:6" ht="12.75" customHeight="1" x14ac:dyDescent="0.2">
      <c r="A157" s="53">
        <v>3114</v>
      </c>
      <c r="B157" s="85" t="s">
        <v>358</v>
      </c>
      <c r="C157" s="50" t="s">
        <v>359</v>
      </c>
      <c r="D157" s="242">
        <v>6553</v>
      </c>
      <c r="E157" s="242">
        <v>7170.78</v>
      </c>
      <c r="F157" s="52">
        <f t="shared" si="31"/>
        <v>109.42743781474134</v>
      </c>
    </row>
    <row r="158" spans="1:6" ht="12.75" customHeight="1" x14ac:dyDescent="0.2">
      <c r="A158" s="53">
        <v>312</v>
      </c>
      <c r="B158" s="85" t="s">
        <v>360</v>
      </c>
      <c r="C158" s="50" t="s">
        <v>361</v>
      </c>
      <c r="D158" s="242">
        <v>19609.2</v>
      </c>
      <c r="E158" s="242">
        <v>21655.51</v>
      </c>
      <c r="F158" s="52">
        <f t="shared" si="31"/>
        <v>110.43545886624644</v>
      </c>
    </row>
    <row r="159" spans="1:6" ht="12.75" customHeight="1" x14ac:dyDescent="0.2">
      <c r="A159" s="53">
        <v>313</v>
      </c>
      <c r="B159" s="85" t="s">
        <v>362</v>
      </c>
      <c r="C159" s="50" t="s">
        <v>363</v>
      </c>
      <c r="D159" s="51">
        <f t="shared" ref="D159:E159" si="38">SUM(D160:D162)</f>
        <v>66749.650000000009</v>
      </c>
      <c r="E159" s="51">
        <f t="shared" si="38"/>
        <v>73607.91</v>
      </c>
      <c r="F159" s="52">
        <f t="shared" si="31"/>
        <v>110.27460069079014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66744.820000000007</v>
      </c>
      <c r="E161" s="242">
        <v>73607.91</v>
      </c>
      <c r="F161" s="52">
        <f t="shared" si="31"/>
        <v>110.28258073060951</v>
      </c>
    </row>
    <row r="162" spans="1:6" ht="12.75" customHeight="1" x14ac:dyDescent="0.2">
      <c r="A162" s="53">
        <v>3133</v>
      </c>
      <c r="B162" s="85" t="s">
        <v>367</v>
      </c>
      <c r="C162" s="50" t="s">
        <v>368</v>
      </c>
      <c r="D162" s="242">
        <v>4.83</v>
      </c>
      <c r="E162" s="242"/>
      <c r="F162" s="52">
        <f t="shared" si="31"/>
        <v>0</v>
      </c>
    </row>
    <row r="163" spans="1:6" ht="12.75" customHeight="1" x14ac:dyDescent="0.2">
      <c r="A163" s="53">
        <v>32</v>
      </c>
      <c r="B163" s="85" t="s">
        <v>369</v>
      </c>
      <c r="C163" s="50" t="s">
        <v>370</v>
      </c>
      <c r="D163" s="51">
        <f t="shared" ref="D163:E163" si="39">D164+D169+D177+D187+D188</f>
        <v>75595.009999999995</v>
      </c>
      <c r="E163" s="51">
        <f t="shared" si="39"/>
        <v>75812.39</v>
      </c>
      <c r="F163" s="52">
        <f t="shared" si="31"/>
        <v>100.28755866293291</v>
      </c>
    </row>
    <row r="164" spans="1:6" ht="12.75" customHeight="1" x14ac:dyDescent="0.2">
      <c r="A164" s="53">
        <v>321</v>
      </c>
      <c r="B164" s="85" t="s">
        <v>371</v>
      </c>
      <c r="C164" s="50" t="s">
        <v>372</v>
      </c>
      <c r="D164" s="51">
        <f t="shared" ref="D164:E164" si="40">SUM(D165:D168)</f>
        <v>29239.510000000002</v>
      </c>
      <c r="E164" s="51">
        <f t="shared" si="40"/>
        <v>29146.04</v>
      </c>
      <c r="F164" s="52">
        <f t="shared" si="31"/>
        <v>99.68032980032838</v>
      </c>
    </row>
    <row r="165" spans="1:6" ht="12.75" customHeight="1" x14ac:dyDescent="0.2">
      <c r="A165" s="53">
        <v>3211</v>
      </c>
      <c r="B165" s="85" t="s">
        <v>373</v>
      </c>
      <c r="C165" s="50" t="s">
        <v>374</v>
      </c>
      <c r="D165" s="242">
        <v>853.83</v>
      </c>
      <c r="E165" s="242">
        <v>2769.61</v>
      </c>
      <c r="F165" s="52">
        <f t="shared" si="31"/>
        <v>324.3748755607088</v>
      </c>
    </row>
    <row r="166" spans="1:6" ht="12.75" customHeight="1" x14ac:dyDescent="0.2">
      <c r="A166" s="53">
        <v>3212</v>
      </c>
      <c r="B166" s="85" t="s">
        <v>375</v>
      </c>
      <c r="C166" s="50" t="s">
        <v>376</v>
      </c>
      <c r="D166" s="242">
        <v>24295.360000000001</v>
      </c>
      <c r="E166" s="242">
        <v>25916.43</v>
      </c>
      <c r="F166" s="52">
        <f t="shared" si="31"/>
        <v>106.6723440195988</v>
      </c>
    </row>
    <row r="167" spans="1:6" ht="12.75" customHeight="1" x14ac:dyDescent="0.2">
      <c r="A167" s="53">
        <v>3213</v>
      </c>
      <c r="B167" s="85" t="s">
        <v>377</v>
      </c>
      <c r="C167" s="50" t="s">
        <v>378</v>
      </c>
      <c r="D167" s="242">
        <v>4090.32</v>
      </c>
      <c r="E167" s="242">
        <v>460</v>
      </c>
      <c r="F167" s="52">
        <f t="shared" si="31"/>
        <v>11.246063877642824</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29552.84</v>
      </c>
      <c r="E169" s="51">
        <f t="shared" si="41"/>
        <v>29724.86</v>
      </c>
      <c r="F169" s="52">
        <f t="shared" si="31"/>
        <v>100.58207603736223</v>
      </c>
    </row>
    <row r="170" spans="1:6" ht="12.75" customHeight="1" x14ac:dyDescent="0.2">
      <c r="A170" s="53">
        <v>3221</v>
      </c>
      <c r="B170" s="85" t="s">
        <v>383</v>
      </c>
      <c r="C170" s="50" t="s">
        <v>384</v>
      </c>
      <c r="D170" s="242">
        <v>1683.75</v>
      </c>
      <c r="E170" s="242">
        <v>1627.48</v>
      </c>
      <c r="F170" s="52">
        <f t="shared" si="31"/>
        <v>96.658054936896804</v>
      </c>
    </row>
    <row r="171" spans="1:6" ht="12.75" customHeight="1" x14ac:dyDescent="0.2">
      <c r="A171" s="53">
        <v>3222</v>
      </c>
      <c r="B171" s="85" t="s">
        <v>385</v>
      </c>
      <c r="C171" s="50" t="s">
        <v>386</v>
      </c>
      <c r="D171" s="242">
        <v>9821.5300000000007</v>
      </c>
      <c r="E171" s="242">
        <v>18573.95</v>
      </c>
      <c r="F171" s="52">
        <f t="shared" si="31"/>
        <v>189.11462877983368</v>
      </c>
    </row>
    <row r="172" spans="1:6" ht="12.75" customHeight="1" x14ac:dyDescent="0.2">
      <c r="A172" s="53">
        <v>3223</v>
      </c>
      <c r="B172" s="85" t="s">
        <v>387</v>
      </c>
      <c r="C172" s="50" t="s">
        <v>388</v>
      </c>
      <c r="D172" s="242">
        <v>16934.39</v>
      </c>
      <c r="E172" s="242">
        <v>8274.93</v>
      </c>
      <c r="F172" s="52">
        <f t="shared" si="31"/>
        <v>48.864647619430052</v>
      </c>
    </row>
    <row r="173" spans="1:6" ht="12.75" customHeight="1" x14ac:dyDescent="0.2">
      <c r="A173" s="53">
        <v>3224</v>
      </c>
      <c r="B173" s="85" t="s">
        <v>389</v>
      </c>
      <c r="C173" s="50" t="s">
        <v>390</v>
      </c>
      <c r="D173" s="242">
        <v>1065.18</v>
      </c>
      <c r="E173" s="242">
        <v>917.87</v>
      </c>
      <c r="F173" s="52">
        <f t="shared" si="31"/>
        <v>86.170412512439214</v>
      </c>
    </row>
    <row r="174" spans="1:6" ht="12.75" customHeight="1" x14ac:dyDescent="0.2">
      <c r="A174" s="53">
        <v>3225</v>
      </c>
      <c r="B174" s="85" t="s">
        <v>391</v>
      </c>
      <c r="C174" s="50" t="s">
        <v>392</v>
      </c>
      <c r="D174" s="242">
        <v>47.99</v>
      </c>
      <c r="E174" s="242">
        <v>288.23</v>
      </c>
      <c r="F174" s="52">
        <f t="shared" si="31"/>
        <v>600.60429256095017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42.4</v>
      </c>
      <c r="F176" s="52" t="str">
        <f t="shared" si="31"/>
        <v>-</v>
      </c>
    </row>
    <row r="177" spans="1:6" ht="12.75" customHeight="1" x14ac:dyDescent="0.2">
      <c r="A177" s="53">
        <v>323</v>
      </c>
      <c r="B177" s="85" t="s">
        <v>397</v>
      </c>
      <c r="C177" s="50" t="s">
        <v>398</v>
      </c>
      <c r="D177" s="51">
        <f t="shared" ref="D177:E177" si="42">SUM(D178:D186)</f>
        <v>12114.289999999999</v>
      </c>
      <c r="E177" s="51">
        <f t="shared" si="42"/>
        <v>12738.050000000001</v>
      </c>
      <c r="F177" s="52">
        <f t="shared" si="31"/>
        <v>105.14896044258477</v>
      </c>
    </row>
    <row r="178" spans="1:6" ht="12.75" customHeight="1" x14ac:dyDescent="0.2">
      <c r="A178" s="53">
        <v>3231</v>
      </c>
      <c r="B178" s="85" t="s">
        <v>399</v>
      </c>
      <c r="C178" s="50" t="s">
        <v>400</v>
      </c>
      <c r="D178" s="242">
        <v>4149.1099999999997</v>
      </c>
      <c r="E178" s="242">
        <v>1811.27</v>
      </c>
      <c r="F178" s="52">
        <f t="shared" si="31"/>
        <v>43.654422273692433</v>
      </c>
    </row>
    <row r="179" spans="1:6" ht="12.75" customHeight="1" x14ac:dyDescent="0.2">
      <c r="A179" s="53">
        <v>3232</v>
      </c>
      <c r="B179" s="85" t="s">
        <v>401</v>
      </c>
      <c r="C179" s="50" t="s">
        <v>402</v>
      </c>
      <c r="D179" s="242">
        <v>2454.0100000000002</v>
      </c>
      <c r="E179" s="242">
        <v>3572.18</v>
      </c>
      <c r="F179" s="52">
        <f t="shared" si="31"/>
        <v>145.56501399749794</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1699.77</v>
      </c>
      <c r="E181" s="242">
        <v>1058.71</v>
      </c>
      <c r="F181" s="52">
        <f t="shared" si="31"/>
        <v>62.285485683357166</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1781.92</v>
      </c>
      <c r="E183" s="242">
        <v>772.72</v>
      </c>
      <c r="F183" s="52">
        <f t="shared" si="31"/>
        <v>43.364460806321269</v>
      </c>
    </row>
    <row r="184" spans="1:6" ht="12.75" customHeight="1" x14ac:dyDescent="0.2">
      <c r="A184" s="53">
        <v>3237</v>
      </c>
      <c r="B184" s="85" t="s">
        <v>411</v>
      </c>
      <c r="C184" s="50" t="s">
        <v>412</v>
      </c>
      <c r="D184" s="242">
        <v>0</v>
      </c>
      <c r="E184" s="242"/>
      <c r="F184" s="52" t="str">
        <f t="shared" si="31"/>
        <v>-</v>
      </c>
    </row>
    <row r="185" spans="1:6" ht="12.75" customHeight="1" x14ac:dyDescent="0.2">
      <c r="A185" s="53">
        <v>3238</v>
      </c>
      <c r="B185" s="85" t="s">
        <v>413</v>
      </c>
      <c r="C185" s="50" t="s">
        <v>414</v>
      </c>
      <c r="D185" s="242">
        <v>2029.48</v>
      </c>
      <c r="E185" s="242">
        <v>3605.41</v>
      </c>
      <c r="F185" s="52">
        <f t="shared" si="31"/>
        <v>177.65191083430238</v>
      </c>
    </row>
    <row r="186" spans="1:6" ht="12.75" customHeight="1" x14ac:dyDescent="0.2">
      <c r="A186" s="53">
        <v>3239</v>
      </c>
      <c r="B186" s="85" t="s">
        <v>415</v>
      </c>
      <c r="C186" s="50" t="s">
        <v>416</v>
      </c>
      <c r="D186" s="242">
        <v>0</v>
      </c>
      <c r="E186" s="242">
        <v>1917.76</v>
      </c>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4688.37</v>
      </c>
      <c r="E188" s="51">
        <f t="shared" si="43"/>
        <v>4203.4400000000005</v>
      </c>
      <c r="F188" s="52">
        <f t="shared" si="31"/>
        <v>89.656746374539566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v>656.17</v>
      </c>
      <c r="F191" s="52" t="str">
        <f t="shared" si="31"/>
        <v>-</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1232.6600000000001</v>
      </c>
      <c r="E193" s="242">
        <v>1908.33</v>
      </c>
      <c r="F193" s="52">
        <f t="shared" si="31"/>
        <v>154.81397952395631</v>
      </c>
    </row>
    <row r="194" spans="1:6" ht="12.75" customHeight="1" x14ac:dyDescent="0.2">
      <c r="A194" s="53" t="s">
        <v>431</v>
      </c>
      <c r="B194" s="85" t="s">
        <v>432</v>
      </c>
      <c r="C194" s="50" t="s">
        <v>431</v>
      </c>
      <c r="D194" s="242">
        <v>116.13</v>
      </c>
      <c r="E194" s="242"/>
      <c r="F194" s="52">
        <f t="shared" si="31"/>
        <v>0</v>
      </c>
    </row>
    <row r="195" spans="1:6" ht="12.75" customHeight="1" x14ac:dyDescent="0.2">
      <c r="A195" s="53">
        <v>3299</v>
      </c>
      <c r="B195" s="85" t="s">
        <v>433</v>
      </c>
      <c r="C195" s="50" t="s">
        <v>434</v>
      </c>
      <c r="D195" s="242">
        <v>3339.58</v>
      </c>
      <c r="E195" s="242">
        <v>1638.94</v>
      </c>
      <c r="F195" s="52">
        <f t="shared" si="31"/>
        <v>49.076231142838324</v>
      </c>
    </row>
    <row r="196" spans="1:6" ht="12.75" customHeight="1" x14ac:dyDescent="0.2">
      <c r="A196" s="53">
        <v>34</v>
      </c>
      <c r="B196" s="232" t="s">
        <v>435</v>
      </c>
      <c r="C196" s="50" t="s">
        <v>436</v>
      </c>
      <c r="D196" s="51">
        <f t="shared" ref="D196:E196" si="44">D197+D202+D210</f>
        <v>306.48</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306.48</v>
      </c>
      <c r="E210" s="51">
        <f t="shared" si="47"/>
        <v>0</v>
      </c>
      <c r="F210" s="52">
        <f t="shared" si="31"/>
        <v>0</v>
      </c>
    </row>
    <row r="211" spans="1:6" ht="12.75" customHeight="1" x14ac:dyDescent="0.2">
      <c r="A211" s="53">
        <v>3431</v>
      </c>
      <c r="B211" s="232" t="s">
        <v>465</v>
      </c>
      <c r="C211" s="50" t="s">
        <v>466</v>
      </c>
      <c r="D211" s="242">
        <v>213.02</v>
      </c>
      <c r="E211" s="242"/>
      <c r="F211" s="52">
        <f t="shared" si="31"/>
        <v>0</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93.46</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4646.47</v>
      </c>
      <c r="E252" s="51">
        <f t="shared" si="63"/>
        <v>1335</v>
      </c>
      <c r="F252" s="52">
        <f t="shared" ref="F252:F258" si="64">IF(D252&lt;&gt;0,IF(E252/D252&gt;=100,"&gt;&gt;100",E252/D252*100),"-")</f>
        <v>28.731488635458746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4646.47</v>
      </c>
      <c r="E259" s="51">
        <f t="shared" si="66"/>
        <v>1335</v>
      </c>
      <c r="F259" s="52">
        <f t="shared" ref="F259:F262" si="67">IF(D259&lt;&gt;0,IF(E259/D259&gt;=100,"&gt;&gt;100",E259/D259*100),"-")</f>
        <v>28.731488635458746</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4646.47</v>
      </c>
      <c r="E261" s="242">
        <v>1335</v>
      </c>
      <c r="F261" s="52">
        <f t="shared" si="67"/>
        <v>28.731488635458746</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205</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205</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205</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570237.25</v>
      </c>
      <c r="E289" s="51">
        <f t="shared" si="79"/>
        <v>620753.63000000012</v>
      </c>
      <c r="F289" s="52">
        <f t="shared" si="76"/>
        <v>108.85883551100881</v>
      </c>
    </row>
    <row r="290" spans="1:6" ht="12.75" customHeight="1" x14ac:dyDescent="0.2">
      <c r="A290" s="53" t="s">
        <v>608</v>
      </c>
      <c r="B290" s="85" t="s">
        <v>619</v>
      </c>
      <c r="C290" s="50" t="s">
        <v>620</v>
      </c>
      <c r="D290" s="51">
        <f>IF(D6&gt;=D289,D6-D289,0)</f>
        <v>0</v>
      </c>
      <c r="E290" s="51">
        <f>IF(E6&gt;=E289,E6-E289,0)</f>
        <v>10415.949999999953</v>
      </c>
      <c r="F290" s="52" t="str">
        <f t="shared" si="76"/>
        <v>-</v>
      </c>
    </row>
    <row r="291" spans="1:6" ht="12.75" customHeight="1" x14ac:dyDescent="0.2">
      <c r="A291" s="53" t="s">
        <v>608</v>
      </c>
      <c r="B291" s="85" t="s">
        <v>621</v>
      </c>
      <c r="C291" s="50" t="s">
        <v>622</v>
      </c>
      <c r="D291" s="51">
        <f>IF(D289&gt;=D6,D289-D6,0)</f>
        <v>1498.0400000001537</v>
      </c>
      <c r="E291" s="51">
        <f>IF(E289&gt;=E6,E289-E6,0)</f>
        <v>0</v>
      </c>
      <c r="F291" s="52">
        <f t="shared" si="76"/>
        <v>0</v>
      </c>
    </row>
    <row r="292" spans="1:6" ht="12.75" customHeight="1" x14ac:dyDescent="0.2">
      <c r="A292" s="53">
        <v>92211</v>
      </c>
      <c r="B292" s="85" t="s">
        <v>623</v>
      </c>
      <c r="C292" s="50" t="s">
        <v>624</v>
      </c>
      <c r="D292" s="242">
        <v>10237.56</v>
      </c>
      <c r="E292" s="242">
        <v>2239.5100000000002</v>
      </c>
      <c r="F292" s="52">
        <f t="shared" si="76"/>
        <v>21.875427347922752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1175.3399999999999</v>
      </c>
      <c r="E294" s="242">
        <v>0</v>
      </c>
      <c r="F294" s="52">
        <f t="shared" si="76"/>
        <v>0</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6500.01</v>
      </c>
      <c r="E350" s="51">
        <f t="shared" si="95"/>
        <v>6086.34</v>
      </c>
      <c r="F350" s="52">
        <f t="shared" si="81"/>
        <v>93.635855944837004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6500.01</v>
      </c>
      <c r="E363" s="51">
        <f t="shared" si="99"/>
        <v>6086.34</v>
      </c>
      <c r="F363" s="52">
        <f t="shared" si="81"/>
        <v>93.635855944837004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1039.27</v>
      </c>
      <c r="E369" s="51">
        <f t="shared" si="101"/>
        <v>2763.37</v>
      </c>
      <c r="F369" s="52">
        <f t="shared" si="81"/>
        <v>265.89529188757496</v>
      </c>
    </row>
    <row r="370" spans="1:6" ht="12.75" customHeight="1" x14ac:dyDescent="0.2">
      <c r="A370" s="53">
        <v>4221</v>
      </c>
      <c r="B370" s="85" t="s">
        <v>674</v>
      </c>
      <c r="C370" s="50" t="s">
        <v>766</v>
      </c>
      <c r="D370" s="242">
        <v>491.06</v>
      </c>
      <c r="E370" s="242">
        <v>2049.38</v>
      </c>
      <c r="F370" s="52">
        <f t="shared" si="81"/>
        <v>417.33800350262698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548.21</v>
      </c>
      <c r="E376" s="242">
        <v>713.99</v>
      </c>
      <c r="F376" s="52">
        <f t="shared" si="81"/>
        <v>130.24023640575692</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5460.74</v>
      </c>
      <c r="E383" s="51">
        <f t="shared" si="103"/>
        <v>3322.97</v>
      </c>
      <c r="F383" s="52">
        <f t="shared" si="81"/>
        <v>60.852009068368019</v>
      </c>
    </row>
    <row r="384" spans="1:6" ht="12.75" customHeight="1" x14ac:dyDescent="0.2">
      <c r="A384" s="53">
        <v>4241</v>
      </c>
      <c r="B384" s="85" t="s">
        <v>783</v>
      </c>
      <c r="C384" s="50" t="s">
        <v>784</v>
      </c>
      <c r="D384" s="242">
        <v>5460.74</v>
      </c>
      <c r="E384" s="242">
        <v>3322.97</v>
      </c>
      <c r="F384" s="52">
        <f t="shared" si="81"/>
        <v>60.852009068368019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6500.01</v>
      </c>
      <c r="E408" s="51">
        <f t="shared" si="111"/>
        <v>6086.34</v>
      </c>
      <c r="F408" s="52">
        <f t="shared" si="81"/>
        <v>93.635855944837004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568739.20999999985</v>
      </c>
      <c r="E412" s="51">
        <f>E6+E298</f>
        <v>631169.58000000007</v>
      </c>
      <c r="F412" s="52">
        <f t="shared" si="81"/>
        <v>110.97697660057591</v>
      </c>
    </row>
    <row r="413" spans="1:6" ht="12.75" customHeight="1" x14ac:dyDescent="0.2">
      <c r="A413" s="53" t="s">
        <v>608</v>
      </c>
      <c r="B413" s="85" t="s">
        <v>831</v>
      </c>
      <c r="C413" s="50" t="s">
        <v>832</v>
      </c>
      <c r="D413" s="51">
        <f t="shared" ref="D413:E413" si="112">D289+D350</f>
        <v>576737.26</v>
      </c>
      <c r="E413" s="51">
        <f t="shared" si="112"/>
        <v>626839.97000000009</v>
      </c>
      <c r="F413" s="52">
        <f t="shared" si="81"/>
        <v>108.68726775169687</v>
      </c>
    </row>
    <row r="414" spans="1:6" ht="12.75" customHeight="1" x14ac:dyDescent="0.2">
      <c r="A414" s="53" t="s">
        <v>608</v>
      </c>
      <c r="B414" s="85" t="s">
        <v>833</v>
      </c>
      <c r="C414" s="50" t="s">
        <v>834</v>
      </c>
      <c r="D414" s="51">
        <f t="shared" ref="D414:E414" si="113">IF(D412&gt;=D413,D412-D413,0)</f>
        <v>0</v>
      </c>
      <c r="E414" s="51">
        <f t="shared" si="113"/>
        <v>4329.609999999986</v>
      </c>
      <c r="F414" s="52" t="str">
        <f t="shared" si="81"/>
        <v>-</v>
      </c>
    </row>
    <row r="415" spans="1:6" ht="12.75" customHeight="1" x14ac:dyDescent="0.2">
      <c r="A415" s="53" t="s">
        <v>608</v>
      </c>
      <c r="B415" s="85" t="s">
        <v>835</v>
      </c>
      <c r="C415" s="50" t="s">
        <v>836</v>
      </c>
      <c r="D415" s="51">
        <f t="shared" ref="D415:E415" si="114">IF(D413&gt;=D412,D413-D412,0)</f>
        <v>7998.050000000163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10237.56</v>
      </c>
      <c r="E416" s="51">
        <f t="shared" si="115"/>
        <v>2239.5100000000002</v>
      </c>
      <c r="F416" s="52">
        <f t="shared" si="81"/>
        <v>21.875427347922752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1175.3399999999999</v>
      </c>
      <c r="E418" s="62">
        <f t="shared" si="117"/>
        <v>0</v>
      </c>
      <c r="F418" s="57">
        <f t="shared" si="81"/>
        <v>0</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568739.20999999985</v>
      </c>
      <c r="E639" s="51">
        <f t="shared" si="180"/>
        <v>631169.58000000007</v>
      </c>
      <c r="F639" s="52">
        <f t="shared" si="119"/>
        <v>110.97697660057591</v>
      </c>
    </row>
    <row r="640" spans="1:6" ht="12.75" customHeight="1" x14ac:dyDescent="0.2">
      <c r="A640" s="53" t="s">
        <v>608</v>
      </c>
      <c r="B640" s="85" t="s">
        <v>1277</v>
      </c>
      <c r="C640" s="50" t="s">
        <v>1278</v>
      </c>
      <c r="D640" s="51">
        <f t="shared" ref="D640:E640" si="181">D413+D528</f>
        <v>576737.26</v>
      </c>
      <c r="E640" s="51">
        <f t="shared" si="181"/>
        <v>626839.97000000009</v>
      </c>
      <c r="F640" s="52">
        <f t="shared" si="119"/>
        <v>108.68726775169687</v>
      </c>
    </row>
    <row r="641" spans="1:6" ht="12.75" customHeight="1" x14ac:dyDescent="0.2">
      <c r="A641" s="53" t="s">
        <v>608</v>
      </c>
      <c r="B641" s="85" t="s">
        <v>1279</v>
      </c>
      <c r="C641" s="50" t="s">
        <v>1280</v>
      </c>
      <c r="D641" s="51">
        <f t="shared" ref="D641:E641" si="182">IF(D639&gt;=D640,D639-D640,0)</f>
        <v>0</v>
      </c>
      <c r="E641" s="51">
        <f t="shared" si="182"/>
        <v>4329.609999999986</v>
      </c>
      <c r="F641" s="52" t="str">
        <f t="shared" si="119"/>
        <v>-</v>
      </c>
    </row>
    <row r="642" spans="1:6" ht="12.75" customHeight="1" x14ac:dyDescent="0.2">
      <c r="A642" s="53" t="s">
        <v>608</v>
      </c>
      <c r="B642" s="85" t="s">
        <v>1281</v>
      </c>
      <c r="C642" s="50" t="s">
        <v>1282</v>
      </c>
      <c r="D642" s="51">
        <f t="shared" ref="D642:E642" si="183">IF(D640&gt;=D639,D640-D639,0)</f>
        <v>7998.050000000163</v>
      </c>
      <c r="E642" s="51">
        <f t="shared" si="183"/>
        <v>0</v>
      </c>
      <c r="F642" s="52">
        <f t="shared" si="119"/>
        <v>0</v>
      </c>
    </row>
    <row r="643" spans="1:6" ht="24" x14ac:dyDescent="0.2">
      <c r="A643" s="60" t="s">
        <v>1283</v>
      </c>
      <c r="B643" s="85" t="s">
        <v>1284</v>
      </c>
      <c r="C643" s="61" t="s">
        <v>1283</v>
      </c>
      <c r="D643" s="51">
        <f t="shared" ref="D643:E643" si="184">IF(D416-D417+D637-D638&gt;=0,D416-D417+D637-D638,0)</f>
        <v>10237.56</v>
      </c>
      <c r="E643" s="51">
        <f t="shared" si="184"/>
        <v>2239.5100000000002</v>
      </c>
      <c r="F643" s="52">
        <f t="shared" si="119"/>
        <v>21.875427347922752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2239.5099999998365</v>
      </c>
      <c r="E645" s="51">
        <f t="shared" si="186"/>
        <v>6569.1199999999862</v>
      </c>
      <c r="F645" s="52">
        <f t="shared" si="119"/>
        <v>293.32845131303122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41790.519999999997</v>
      </c>
      <c r="E647" s="243">
        <v>46449.91</v>
      </c>
      <c r="F647" s="57">
        <f t="shared" si="119"/>
        <v>111.14939464739852</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11020.35</v>
      </c>
      <c r="E649" s="242">
        <v>0</v>
      </c>
      <c r="F649" s="52">
        <f t="shared" ref="F649:F724" si="188">IF(D649&lt;&gt;0,IF(E649/D649&gt;=100,"&gt;&gt;100",E649/D649*100),"-")</f>
        <v>0</v>
      </c>
    </row>
    <row r="650" spans="1:6" ht="12.75" customHeight="1" x14ac:dyDescent="0.2">
      <c r="A650" s="53" t="s">
        <v>1296</v>
      </c>
      <c r="B650" s="85" t="s">
        <v>1297</v>
      </c>
      <c r="C650" s="50" t="s">
        <v>1296</v>
      </c>
      <c r="D650" s="242">
        <v>30760.400000000001</v>
      </c>
      <c r="E650" s="242">
        <v>0</v>
      </c>
      <c r="F650" s="52">
        <f t="shared" si="188"/>
        <v>0</v>
      </c>
    </row>
    <row r="651" spans="1:6" ht="12.75" customHeight="1" x14ac:dyDescent="0.2">
      <c r="A651" s="53" t="s">
        <v>1298</v>
      </c>
      <c r="B651" s="85" t="s">
        <v>1299</v>
      </c>
      <c r="C651" s="50" t="s">
        <v>1298</v>
      </c>
      <c r="D651" s="242">
        <v>41780.75</v>
      </c>
      <c r="E651" s="242">
        <v>0</v>
      </c>
      <c r="F651" s="52">
        <f t="shared" si="188"/>
        <v>0</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39</v>
      </c>
      <c r="E654" s="262">
        <v>37</v>
      </c>
      <c r="F654" s="52">
        <f t="shared" si="188"/>
        <v>94.871794871794862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28</v>
      </c>
      <c r="E656" s="262">
        <v>28</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507786.38</v>
      </c>
      <c r="E675" s="242">
        <v>572689.61</v>
      </c>
      <c r="F675" s="52">
        <f t="shared" si="188"/>
        <v>112.78160119221788</v>
      </c>
    </row>
    <row r="676" spans="1:6" ht="24" x14ac:dyDescent="0.2">
      <c r="A676" s="53">
        <v>63613</v>
      </c>
      <c r="B676" s="232" t="s">
        <v>1349</v>
      </c>
      <c r="C676" s="50" t="s">
        <v>1350</v>
      </c>
      <c r="D676" s="242">
        <v>6244.48</v>
      </c>
      <c r="E676" s="242">
        <v>3110.34</v>
      </c>
      <c r="F676" s="52">
        <f t="shared" si="188"/>
        <v>49.809431690068671</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4907.7</v>
      </c>
      <c r="F694" s="52" t="str">
        <f t="shared" si="188"/>
        <v>-</v>
      </c>
    </row>
    <row r="695" spans="1:6" ht="12.75" customHeight="1" x14ac:dyDescent="0.2">
      <c r="A695" s="53">
        <v>63812</v>
      </c>
      <c r="B695" s="232" t="s">
        <v>1372</v>
      </c>
      <c r="C695" s="50" t="s">
        <v>1373</v>
      </c>
      <c r="D695" s="242">
        <v>16411.22</v>
      </c>
      <c r="E695" s="242">
        <v>18405.48</v>
      </c>
      <c r="F695" s="52">
        <f t="shared" si="188"/>
        <v>112.15180833600427</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8201.43</v>
      </c>
      <c r="E710" s="242">
        <v>5923.28</v>
      </c>
      <c r="F710" s="52">
        <f t="shared" si="188"/>
        <v>72.222527047112507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937.69</v>
      </c>
      <c r="E717" s="242">
        <v>265.45</v>
      </c>
      <c r="F717" s="52">
        <f t="shared" si="188"/>
        <v>28.308929390310229</v>
      </c>
    </row>
    <row r="718" spans="1:6" ht="12.75" customHeight="1" x14ac:dyDescent="0.2">
      <c r="A718" s="53">
        <v>32121</v>
      </c>
      <c r="B718" s="85" t="s">
        <v>1415</v>
      </c>
      <c r="C718" s="50" t="s">
        <v>1416</v>
      </c>
      <c r="D718" s="242">
        <v>24295.360000000001</v>
      </c>
      <c r="E718" s="242">
        <v>25916.43</v>
      </c>
      <c r="F718" s="52">
        <f t="shared" si="188"/>
        <v>106.6723440195988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682.86</v>
      </c>
      <c r="E720" s="242">
        <v>772.72</v>
      </c>
      <c r="F720" s="52">
        <f t="shared" si="188"/>
        <v>113.15935916586125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4646.47</v>
      </c>
      <c r="E828" s="242">
        <v>1335</v>
      </c>
      <c r="F828" s="52">
        <f t="shared" si="190"/>
        <v>28.731488635458746</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7" workbookViewId="0">
      <selection activeCell="D286" sqref="D28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74928.279999999984</v>
      </c>
      <c r="E6" s="229">
        <f t="shared" si="0"/>
        <v>82135.799999999988</v>
      </c>
      <c r="F6" s="230">
        <f t="shared" ref="F6:F260" si="1">IF(D6&gt;0,IF(E6/D6&gt;=100,"&gt;&gt;100",E6/D6*100),"-")</f>
        <v>109.6192252110952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11600.609999999981</v>
      </c>
      <c r="E7" s="104">
        <f t="shared" si="2"/>
        <v>15662.679999999998</v>
      </c>
      <c r="F7" s="93">
        <f t="shared" si="1"/>
        <v>135.01600346878334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11600.609999999981</v>
      </c>
      <c r="E12" s="104">
        <f t="shared" si="3"/>
        <v>15662.679999999998</v>
      </c>
      <c r="F12" s="93">
        <f t="shared" si="1"/>
        <v>135.01600346878334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1061.19</v>
      </c>
      <c r="E13" s="104">
        <f t="shared" si="4"/>
        <v>1061.19</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1061.19</v>
      </c>
      <c r="E15" s="247">
        <v>1061.19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4730.8699999999808</v>
      </c>
      <c r="E19" s="104">
        <f t="shared" si="5"/>
        <v>12930.949999999997</v>
      </c>
      <c r="F19" s="93">
        <f t="shared" si="1"/>
        <v>273.33133229194738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96256.93</v>
      </c>
      <c r="E20" s="247">
        <v>101929.13</v>
      </c>
      <c r="F20" s="93">
        <f t="shared" si="1"/>
        <v>105.89277052571697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1273.76</v>
      </c>
      <c r="E21" s="247">
        <v>1273.75</v>
      </c>
      <c r="F21" s="93">
        <f t="shared" si="1"/>
        <v>99.999214922748408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5752.37</v>
      </c>
      <c r="E22" s="247">
        <v>5752.36</v>
      </c>
      <c r="F22" s="93">
        <f t="shared" si="1"/>
        <v>99.999826158609409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862.39</v>
      </c>
      <c r="E24" s="247">
        <v>862.39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6185.42</v>
      </c>
      <c r="E25" s="247">
        <v>6185.43</v>
      </c>
      <c r="F25" s="93">
        <f t="shared" si="1"/>
        <v>100.00016167050904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11662.72</v>
      </c>
      <c r="E26" s="247">
        <v>12367.4</v>
      </c>
      <c r="F26" s="93">
        <f t="shared" si="1"/>
        <v>106.04215826153762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117262.72</v>
      </c>
      <c r="E28" s="247">
        <v>115439.51</v>
      </c>
      <c r="F28" s="93">
        <f t="shared" si="1"/>
        <v>98.445192129263233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5808.5499999999993</v>
      </c>
      <c r="E35" s="104">
        <f t="shared" si="7"/>
        <v>1670.5400000000009</v>
      </c>
      <c r="F35" s="93">
        <f t="shared" si="1"/>
        <v>28.760017560320584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36478.57</v>
      </c>
      <c r="E36" s="247">
        <v>39801.53</v>
      </c>
      <c r="F36" s="93">
        <f t="shared" si="1"/>
        <v>109.1093483105286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30670.02</v>
      </c>
      <c r="E40" s="247">
        <v>38130.99</v>
      </c>
      <c r="F40" s="93">
        <f t="shared" si="1"/>
        <v>124.32658994027392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9322.59</v>
      </c>
      <c r="E54" s="247">
        <v>336.23</v>
      </c>
      <c r="F54" s="93">
        <f t="shared" si="1"/>
        <v>3.6066157580672322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9322.59</v>
      </c>
      <c r="E55" s="247">
        <v>336.23</v>
      </c>
      <c r="F55" s="93">
        <f t="shared" si="1"/>
        <v>3.6066157580672322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63327.67</v>
      </c>
      <c r="E68" s="104">
        <f t="shared" si="13"/>
        <v>66473.119999999995</v>
      </c>
      <c r="F68" s="93">
        <f t="shared" si="1"/>
        <v>104.9669441493742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12851.980000000001</v>
      </c>
      <c r="E78" s="104">
        <f>E79+SUM(E82:E84)-E85+E86</f>
        <v>8611.2000000000007</v>
      </c>
      <c r="F78" s="93">
        <f t="shared" si="1"/>
        <v>67.002905388897275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1190.69</v>
      </c>
      <c r="E84" s="247">
        <v>924.48</v>
      </c>
      <c r="F84" s="93">
        <f t="shared" si="1"/>
        <v>77.642375429372876</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11661.29</v>
      </c>
      <c r="E86" s="247">
        <v>7686.72</v>
      </c>
      <c r="F86" s="93">
        <f t="shared" si="1"/>
        <v>65.916549541260011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8685.17</v>
      </c>
      <c r="E146" s="104">
        <f t="shared" si="26"/>
        <v>11412.01</v>
      </c>
      <c r="F146" s="93">
        <f t="shared" si="1"/>
        <v>131.39650691926585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1175.3399999999999</v>
      </c>
      <c r="E159" s="247">
        <v>23.82</v>
      </c>
      <c r="F159" s="93">
        <f t="shared" si="1"/>
        <v>2.0266476083516261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7509.83</v>
      </c>
      <c r="E161" s="247">
        <v>11388.19</v>
      </c>
      <c r="F161" s="93">
        <f t="shared" si="1"/>
        <v>151.64377888713861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41790.519999999997</v>
      </c>
      <c r="E170" s="104">
        <f t="shared" si="29"/>
        <v>46449.91</v>
      </c>
      <c r="F170" s="93">
        <f t="shared" si="1"/>
        <v>111.14939464739852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41790.519999999997</v>
      </c>
      <c r="E173" s="247">
        <v>46449.91</v>
      </c>
      <c r="F173" s="93">
        <f t="shared" si="1"/>
        <v>111.14939464739852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74928.28</v>
      </c>
      <c r="E175" s="104">
        <f t="shared" si="30"/>
        <v>82135.799999999988</v>
      </c>
      <c r="F175" s="93">
        <f t="shared" si="1"/>
        <v>109.61922521109517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59660.66</v>
      </c>
      <c r="E176" s="104">
        <f t="shared" si="31"/>
        <v>57367.509999999995</v>
      </c>
      <c r="F176" s="93">
        <f t="shared" si="1"/>
        <v>96.156344901313517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59660.66</v>
      </c>
      <c r="E177" s="104">
        <f t="shared" si="32"/>
        <v>57089.289999999994</v>
      </c>
      <c r="F177" s="93">
        <f t="shared" si="1"/>
        <v>95.690007452146844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39525.93</v>
      </c>
      <c r="E178" s="247">
        <v>44453.25</v>
      </c>
      <c r="F178" s="93">
        <f t="shared" si="1"/>
        <v>112.46604444221806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4968.29</v>
      </c>
      <c r="E179" s="247">
        <v>3735.63</v>
      </c>
      <c r="F179" s="93">
        <f t="shared" si="1"/>
        <v>75.189451501422027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235.26</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15166.44</v>
      </c>
      <c r="E188" s="247">
        <v>8665.15</v>
      </c>
      <c r="F188" s="93">
        <f t="shared" si="1"/>
        <v>57.133711009307383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278.22000000000003</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15267.62</v>
      </c>
      <c r="E237" s="104">
        <f t="shared" si="41"/>
        <v>24768.289999999997</v>
      </c>
      <c r="F237" s="93">
        <f t="shared" si="1"/>
        <v>162.2275770552319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11852.77</v>
      </c>
      <c r="E238" s="104">
        <f t="shared" si="42"/>
        <v>18199.169999999998</v>
      </c>
      <c r="F238" s="93">
        <f t="shared" si="1"/>
        <v>153.54360204407914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11852.77</v>
      </c>
      <c r="E239" s="104">
        <f t="shared" si="43"/>
        <v>18199.169999999998</v>
      </c>
      <c r="F239" s="93">
        <f t="shared" si="1"/>
        <v>153.54360204407914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11852.77</v>
      </c>
      <c r="E240" s="247">
        <v>18199.169999999998</v>
      </c>
      <c r="F240" s="93">
        <f t="shared" si="1"/>
        <v>153.54360204407914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2239.5100000000002</v>
      </c>
      <c r="E245" s="104">
        <f t="shared" si="45"/>
        <v>6569.12</v>
      </c>
      <c r="F245" s="93">
        <f t="shared" si="1"/>
        <v>293.32845131301042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2239.5100000000002</v>
      </c>
      <c r="E246" s="104">
        <f t="shared" si="46"/>
        <v>6569.12</v>
      </c>
      <c r="F246" s="93">
        <f t="shared" si="1"/>
        <v>293.32845131301042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2239.5100000000002</v>
      </c>
      <c r="E247" s="247">
        <v>6569.12</v>
      </c>
      <c r="F247" s="93">
        <f t="shared" si="1"/>
        <v>293.32845131301042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1175.3399999999999</v>
      </c>
      <c r="E255" s="247"/>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6695.11</v>
      </c>
      <c r="E259" s="104">
        <f t="shared" si="49"/>
        <v>26950</v>
      </c>
      <c r="F259" s="93">
        <f t="shared" si="1"/>
        <v>402.53259468477739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6695.11</v>
      </c>
      <c r="E260" s="248">
        <v>26950</v>
      </c>
      <c r="F260" s="97">
        <f t="shared" si="1"/>
        <v>402.53259468477739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8685.17</v>
      </c>
      <c r="E264" s="247">
        <v>11412.01</v>
      </c>
      <c r="F264" s="93">
        <f t="shared" si="50"/>
        <v>131.39650691926585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11661.29</v>
      </c>
      <c r="E268" s="247">
        <v>7686.72</v>
      </c>
      <c r="F268" s="93">
        <f t="shared" si="50"/>
        <v>65.916549541260011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7509.83</v>
      </c>
      <c r="E286" s="247">
        <v>11388.19</v>
      </c>
      <c r="F286" s="93">
        <f t="shared" si="50"/>
        <v>151.64377888713861</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59660.66</v>
      </c>
      <c r="E288" s="247">
        <v>57089.29</v>
      </c>
      <c r="F288" s="93">
        <f t="shared" si="50"/>
        <v>95.690007452146858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278.22000000000003</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934.82</v>
      </c>
      <c r="E298" s="247">
        <v>934.82</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14188.01</v>
      </c>
      <c r="E302" s="247">
        <v>7686.72</v>
      </c>
      <c r="F302" s="93">
        <f t="shared" si="50"/>
        <v>54.177576700326547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67"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576737.26</v>
      </c>
      <c r="E114" s="81">
        <f t="shared" si="22"/>
        <v>626839.97</v>
      </c>
      <c r="F114" s="63">
        <f t="shared" si="1"/>
        <v>108.68726775169684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566915.73</v>
      </c>
      <c r="E115" s="81">
        <f t="shared" si="23"/>
        <v>608266.02</v>
      </c>
      <c r="F115" s="63">
        <f t="shared" si="1"/>
        <v>107.2939041575015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205.87</v>
      </c>
      <c r="E116" s="249"/>
      <c r="F116" s="63">
        <f t="shared" si="1"/>
        <v>0</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566709.86</v>
      </c>
      <c r="E117" s="310">
        <v>608266.02</v>
      </c>
      <c r="F117" s="63">
        <f t="shared" si="1"/>
        <v>107.33288106192471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9821.5300000000007</v>
      </c>
      <c r="E126" s="249">
        <v>18573.95</v>
      </c>
      <c r="F126" s="63">
        <f t="shared" si="1"/>
        <v>189.11462877983368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576737.26</v>
      </c>
      <c r="E141" s="106">
        <f t="shared" si="28"/>
        <v>626839.97</v>
      </c>
      <c r="F141" s="82">
        <f t="shared" si="1"/>
        <v>108.68726775169684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9" sqref="D2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6695.11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6695.11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6695.11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6695.11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9"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59660.66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636396.49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632203.59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551662.15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75572.83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1335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3633.61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4192.8999999999996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638689.64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634774.96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546734.82999999996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76805.490000000005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1099.74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10134.9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3914.68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57367.510000000009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57367.51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57367.51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16264</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4" t="s">
        <v>3320</v>
      </c>
      <c r="B3" s="382"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7" t="s">
        <v>3405</v>
      </c>
      <c r="B48" s="385" t="s">
        <v>3406</v>
      </c>
      <c r="C48" s="384"/>
      <c r="D48" s="4"/>
      <c r="E48" s="4"/>
      <c r="F48" s="4"/>
      <c r="G48" s="4"/>
      <c r="H48" s="4"/>
      <c r="I48" s="4"/>
      <c r="J48" s="4"/>
      <c r="K48" s="4"/>
      <c r="L48" s="4"/>
      <c r="M48" s="4"/>
      <c r="N48" s="4"/>
      <c r="O48" s="4"/>
      <c r="P48" s="4"/>
      <c r="Q48" s="4"/>
    </row>
    <row r="49" spans="1:17" ht="34.5" customHeight="1" x14ac:dyDescent="0.2">
      <c r="A49" s="267" t="s">
        <v>3407</v>
      </c>
      <c r="B49" s="383" t="s">
        <v>3408</v>
      </c>
      <c r="C49" s="384"/>
      <c r="D49" s="4"/>
      <c r="E49" s="4"/>
      <c r="F49" s="4"/>
      <c r="G49" s="4"/>
      <c r="H49" s="4"/>
      <c r="I49" s="4"/>
      <c r="J49" s="4"/>
      <c r="K49" s="4"/>
      <c r="L49" s="4"/>
      <c r="M49" s="4"/>
      <c r="N49" s="4"/>
      <c r="O49" s="4"/>
      <c r="P49" s="4"/>
      <c r="Q49" s="4"/>
    </row>
    <row r="50" spans="1:17" ht="34.5" customHeight="1" x14ac:dyDescent="0.2">
      <c r="A50" s="267" t="s">
        <v>3409</v>
      </c>
      <c r="B50" s="383" t="s">
        <v>3410</v>
      </c>
      <c r="C50" s="384"/>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2024-01-31T07:08:50Z</cp:lastPrinted>
  <dcterms:created xsi:type="dcterms:W3CDTF">2022-04-01T05:14:30Z</dcterms:created>
  <dcterms:modified xsi:type="dcterms:W3CDTF">2024-01-31T09:12:43Z</dcterms:modified>
</cp:coreProperties>
</file>