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2024. GODINA\IV kvartal 1.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H296" i="9"/>
  <c r="G296" i="9"/>
  <c r="F296" i="9"/>
  <c r="H295" i="9"/>
  <c r="E295" i="9" s="1"/>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G283" i="9"/>
  <c r="F283" i="9"/>
  <c r="E283" i="9"/>
  <c r="B283" i="9" s="1"/>
  <c r="H282" i="9"/>
  <c r="E282" i="9" s="1"/>
  <c r="G282" i="9"/>
  <c r="F282" i="9"/>
  <c r="F277" i="9" s="1"/>
  <c r="F281" i="9"/>
  <c r="F280" i="9"/>
  <c r="F279" i="9"/>
  <c r="F278" i="9"/>
  <c r="F276" i="9"/>
  <c r="L275" i="9"/>
  <c r="F275" i="9" s="1"/>
  <c r="H275" i="9"/>
  <c r="F274" i="9"/>
  <c r="I273" i="9"/>
  <c r="E273" i="9" s="1"/>
  <c r="B273" i="9" s="1"/>
  <c r="H273" i="9"/>
  <c r="F273" i="9"/>
  <c r="E272" i="9"/>
  <c r="M271" i="9"/>
  <c r="L271" i="9"/>
  <c r="F271" i="9" s="1"/>
  <c r="E271" i="9"/>
  <c r="B271" i="9" s="1"/>
  <c r="M270" i="9"/>
  <c r="L270" i="9"/>
  <c r="F270" i="9"/>
  <c r="B270" i="9" s="1"/>
  <c r="E270" i="9"/>
  <c r="M269" i="9"/>
  <c r="L269" i="9"/>
  <c r="F269" i="9" s="1"/>
  <c r="E269" i="9"/>
  <c r="B269" i="9" s="1"/>
  <c r="M268" i="9"/>
  <c r="L268" i="9"/>
  <c r="F268" i="9"/>
  <c r="B268" i="9" s="1"/>
  <c r="E268" i="9"/>
  <c r="M267" i="9"/>
  <c r="L267" i="9"/>
  <c r="F267" i="9" s="1"/>
  <c r="E267" i="9"/>
  <c r="B267" i="9" s="1"/>
  <c r="M266" i="9"/>
  <c r="L266" i="9"/>
  <c r="F266" i="9"/>
  <c r="B266" i="9" s="1"/>
  <c r="E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B261" i="9" s="1"/>
  <c r="M260" i="9"/>
  <c r="L260" i="9"/>
  <c r="F260" i="9"/>
  <c r="B260" i="9" s="1"/>
  <c r="E260" i="9"/>
  <c r="M259" i="9"/>
  <c r="L259" i="9"/>
  <c r="F259" i="9" s="1"/>
  <c r="E259" i="9"/>
  <c r="B259" i="9" s="1"/>
  <c r="M258" i="9"/>
  <c r="L258" i="9"/>
  <c r="F258" i="9"/>
  <c r="B258" i="9" s="1"/>
  <c r="E258" i="9"/>
  <c r="M257" i="9"/>
  <c r="L257" i="9"/>
  <c r="F257" i="9" s="1"/>
  <c r="E257" i="9"/>
  <c r="B257" i="9" s="1"/>
  <c r="M256" i="9"/>
  <c r="L256" i="9"/>
  <c r="F256" i="9"/>
  <c r="E256" i="9"/>
  <c r="B256" i="9"/>
  <c r="M255" i="9"/>
  <c r="L255" i="9"/>
  <c r="F255" i="9" s="1"/>
  <c r="E255" i="9"/>
  <c r="B255" i="9" s="1"/>
  <c r="M254" i="9"/>
  <c r="F254" i="9" s="1"/>
  <c r="B254" i="9" s="1"/>
  <c r="L254" i="9"/>
  <c r="E254" i="9"/>
  <c r="M253" i="9"/>
  <c r="L253" i="9"/>
  <c r="F253" i="9" s="1"/>
  <c r="E253" i="9"/>
  <c r="B253" i="9" s="1"/>
  <c r="M252" i="9"/>
  <c r="F252" i="9" s="1"/>
  <c r="B252" i="9" s="1"/>
  <c r="L252" i="9"/>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M236" i="9"/>
  <c r="L236" i="9"/>
  <c r="F236" i="9"/>
  <c r="B236" i="9" s="1"/>
  <c r="E236" i="9"/>
  <c r="M235" i="9"/>
  <c r="L235" i="9"/>
  <c r="F235" i="9" s="1"/>
  <c r="E235" i="9"/>
  <c r="M234" i="9"/>
  <c r="L234" i="9"/>
  <c r="F234" i="9"/>
  <c r="E234" i="9"/>
  <c r="B234" i="9"/>
  <c r="M233" i="9"/>
  <c r="L233" i="9"/>
  <c r="F233" i="9" s="1"/>
  <c r="E233" i="9"/>
  <c r="M232" i="9"/>
  <c r="F232" i="9" s="1"/>
  <c r="B232" i="9" s="1"/>
  <c r="L232" i="9"/>
  <c r="E232" i="9"/>
  <c r="M231" i="9"/>
  <c r="L231" i="9"/>
  <c r="F231" i="9" s="1"/>
  <c r="E231" i="9"/>
  <c r="M230" i="9"/>
  <c r="F230" i="9" s="1"/>
  <c r="B230" i="9" s="1"/>
  <c r="L230" i="9"/>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L222" i="9"/>
  <c r="F222" i="9"/>
  <c r="B222" i="9" s="1"/>
  <c r="E222" i="9"/>
  <c r="M221" i="9"/>
  <c r="L221" i="9"/>
  <c r="E221" i="9"/>
  <c r="M220" i="9"/>
  <c r="L220" i="9"/>
  <c r="F220" i="9"/>
  <c r="B220" i="9" s="1"/>
  <c r="E220" i="9"/>
  <c r="M219" i="9"/>
  <c r="L219" i="9"/>
  <c r="E219" i="9"/>
  <c r="M218" i="9"/>
  <c r="F218" i="9" s="1"/>
  <c r="B218" i="9" s="1"/>
  <c r="L218" i="9"/>
  <c r="E218" i="9"/>
  <c r="M217" i="9"/>
  <c r="L217" i="9"/>
  <c r="E217" i="9"/>
  <c r="M216" i="9"/>
  <c r="L216" i="9"/>
  <c r="F216" i="9"/>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F149" i="9"/>
  <c r="B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F46" i="9"/>
  <c r="E46" i="9"/>
  <c r="B46" i="9" s="1"/>
  <c r="H45" i="9"/>
  <c r="G45" i="9"/>
  <c r="F45" i="9"/>
  <c r="E45" i="9"/>
  <c r="B45" i="9" s="1"/>
  <c r="H44" i="9"/>
  <c r="G44" i="9"/>
  <c r="E44" i="9" s="1"/>
  <c r="B44" i="9" s="1"/>
  <c r="F44" i="9"/>
  <c r="H43" i="9"/>
  <c r="G43" i="9"/>
  <c r="F43" i="9"/>
  <c r="H42" i="9"/>
  <c r="G42" i="9"/>
  <c r="F42" i="9"/>
  <c r="E42" i="9"/>
  <c r="B42" i="9" s="1"/>
  <c r="H41" i="9"/>
  <c r="E41" i="9" s="1"/>
  <c r="G41" i="9"/>
  <c r="F41" i="9"/>
  <c r="H40" i="9"/>
  <c r="G40" i="9"/>
  <c r="F40" i="9"/>
  <c r="H39" i="9"/>
  <c r="G39" i="9"/>
  <c r="E39" i="9" s="1"/>
  <c r="B39" i="9" s="1"/>
  <c r="F39" i="9"/>
  <c r="H38" i="9"/>
  <c r="G38" i="9"/>
  <c r="F38" i="9"/>
  <c r="E38" i="9"/>
  <c r="B38" i="9" s="1"/>
  <c r="H37" i="9"/>
  <c r="G37" i="9"/>
  <c r="F37" i="9"/>
  <c r="E37" i="9"/>
  <c r="H36" i="9"/>
  <c r="G36" i="9"/>
  <c r="E36" i="9" s="1"/>
  <c r="B36" i="9" s="1"/>
  <c r="F36" i="9"/>
  <c r="H35" i="9"/>
  <c r="G35" i="9"/>
  <c r="F35" i="9"/>
  <c r="H34" i="9"/>
  <c r="E34" i="9" s="1"/>
  <c r="B34" i="9" s="1"/>
  <c r="G34" i="9"/>
  <c r="F34" i="9"/>
  <c r="H33" i="9"/>
  <c r="G33" i="9"/>
  <c r="E33" i="9" s="1"/>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E22" i="7" s="1"/>
  <c r="D23" i="7"/>
  <c r="D22" i="7"/>
  <c r="D5"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H1222" i="1"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G311" i="9" s="1"/>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D593" i="4" s="1"/>
  <c r="F593"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D418" i="4"/>
  <c r="F418" i="4" s="1"/>
  <c r="E417" i="4"/>
  <c r="D412" i="1" s="1"/>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D133" i="4" s="1"/>
  <c r="E133" i="4"/>
  <c r="D129" i="1"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H1579" i="1"/>
  <c r="G1579" i="1"/>
  <c r="C1579" i="1"/>
  <c r="C1578" i="1"/>
  <c r="G1578" i="1" s="1"/>
  <c r="G1577" i="1"/>
  <c r="C1577" i="1"/>
  <c r="H1577" i="1" s="1"/>
  <c r="C1576" i="1"/>
  <c r="H1575" i="1"/>
  <c r="G1575" i="1"/>
  <c r="C1575" i="1"/>
  <c r="H1574" i="1"/>
  <c r="C1574" i="1"/>
  <c r="G1574" i="1" s="1"/>
  <c r="G1573" i="1"/>
  <c r="C1573" i="1"/>
  <c r="H1573" i="1" s="1"/>
  <c r="C1572" i="1"/>
  <c r="H1571" i="1"/>
  <c r="G1571" i="1"/>
  <c r="C1571" i="1"/>
  <c r="H1570" i="1"/>
  <c r="C1570" i="1"/>
  <c r="G1570" i="1" s="1"/>
  <c r="G1569" i="1"/>
  <c r="C1569" i="1"/>
  <c r="H1569" i="1" s="1"/>
  <c r="C1568" i="1"/>
  <c r="H1567" i="1"/>
  <c r="G1567" i="1"/>
  <c r="C1567" i="1"/>
  <c r="H1566" i="1"/>
  <c r="C1566" i="1"/>
  <c r="G1566" i="1" s="1"/>
  <c r="G1565" i="1"/>
  <c r="C1565" i="1"/>
  <c r="H1565" i="1" s="1"/>
  <c r="C1564" i="1"/>
  <c r="H1563" i="1"/>
  <c r="G1563" i="1"/>
  <c r="C1563" i="1"/>
  <c r="H1562" i="1"/>
  <c r="C1562" i="1"/>
  <c r="G1562" i="1" s="1"/>
  <c r="G1561" i="1"/>
  <c r="C1561" i="1"/>
  <c r="H1561" i="1" s="1"/>
  <c r="C1560" i="1"/>
  <c r="H1559" i="1"/>
  <c r="G1559" i="1"/>
  <c r="C1559" i="1"/>
  <c r="H1558" i="1"/>
  <c r="C1558" i="1"/>
  <c r="G1558" i="1" s="1"/>
  <c r="G1557" i="1"/>
  <c r="C1557" i="1"/>
  <c r="H1557" i="1" s="1"/>
  <c r="C1556" i="1"/>
  <c r="H1555" i="1"/>
  <c r="G1555" i="1"/>
  <c r="C1555" i="1"/>
  <c r="H1554" i="1"/>
  <c r="C1554" i="1"/>
  <c r="G1554" i="1" s="1"/>
  <c r="G1553" i="1"/>
  <c r="C1553" i="1"/>
  <c r="H1553" i="1" s="1"/>
  <c r="C1552" i="1"/>
  <c r="H1551" i="1"/>
  <c r="G1551" i="1"/>
  <c r="C1551" i="1"/>
  <c r="H1550" i="1"/>
  <c r="C1550" i="1"/>
  <c r="G1550" i="1" s="1"/>
  <c r="G1549" i="1"/>
  <c r="C1549" i="1"/>
  <c r="H1549" i="1" s="1"/>
  <c r="C1548" i="1"/>
  <c r="H1547" i="1"/>
  <c r="G1547" i="1"/>
  <c r="C1547" i="1"/>
  <c r="H1546" i="1"/>
  <c r="C1546" i="1"/>
  <c r="G1546" i="1" s="1"/>
  <c r="G1545" i="1"/>
  <c r="C1545" i="1"/>
  <c r="H1545" i="1" s="1"/>
  <c r="C1544" i="1"/>
  <c r="H1543" i="1"/>
  <c r="G1543" i="1"/>
  <c r="C1543" i="1"/>
  <c r="H1542" i="1"/>
  <c r="C1542" i="1"/>
  <c r="G1542" i="1" s="1"/>
  <c r="G1541" i="1"/>
  <c r="C1541" i="1"/>
  <c r="H1541" i="1" s="1"/>
  <c r="C1540" i="1"/>
  <c r="H1539" i="1"/>
  <c r="G1539" i="1"/>
  <c r="C1539" i="1"/>
  <c r="H1538" i="1"/>
  <c r="C1538" i="1"/>
  <c r="G1538" i="1" s="1"/>
  <c r="G1537" i="1"/>
  <c r="C1537" i="1"/>
  <c r="H1537" i="1" s="1"/>
  <c r="C1536" i="1"/>
  <c r="H1535" i="1"/>
  <c r="G1535" i="1"/>
  <c r="C1535" i="1"/>
  <c r="H1534" i="1"/>
  <c r="C1534" i="1"/>
  <c r="G1534" i="1" s="1"/>
  <c r="G1533" i="1"/>
  <c r="C1533" i="1"/>
  <c r="H1533" i="1" s="1"/>
  <c r="C1532" i="1"/>
  <c r="H1531" i="1"/>
  <c r="G1531" i="1"/>
  <c r="C1531" i="1"/>
  <c r="H1530" i="1"/>
  <c r="C1530" i="1"/>
  <c r="G1530" i="1" s="1"/>
  <c r="G1529" i="1"/>
  <c r="C1529" i="1"/>
  <c r="H1529" i="1" s="1"/>
  <c r="C1528" i="1"/>
  <c r="H1527" i="1"/>
  <c r="G1527" i="1"/>
  <c r="C1527" i="1"/>
  <c r="H1526" i="1"/>
  <c r="C1526" i="1"/>
  <c r="G1526" i="1" s="1"/>
  <c r="G1525" i="1"/>
  <c r="C1525" i="1"/>
  <c r="H1525" i="1" s="1"/>
  <c r="H1523" i="1"/>
  <c r="G1523" i="1"/>
  <c r="C1523" i="1"/>
  <c r="H1522" i="1"/>
  <c r="C1522" i="1"/>
  <c r="G1522" i="1" s="1"/>
  <c r="G1521" i="1"/>
  <c r="C1521" i="1"/>
  <c r="H1521" i="1" s="1"/>
  <c r="H1520" i="1"/>
  <c r="C1520" i="1"/>
  <c r="G1520" i="1" s="1"/>
  <c r="H1519" i="1"/>
  <c r="G1519" i="1"/>
  <c r="C1519" i="1"/>
  <c r="H1516" i="1"/>
  <c r="C1516" i="1"/>
  <c r="G1516" i="1" s="1"/>
  <c r="H1515" i="1"/>
  <c r="G1515" i="1"/>
  <c r="C1515" i="1"/>
  <c r="C1514" i="1"/>
  <c r="G1514" i="1" s="1"/>
  <c r="G1513" i="1"/>
  <c r="C1513" i="1"/>
  <c r="H1513" i="1" s="1"/>
  <c r="C1512" i="1"/>
  <c r="G1512" i="1" s="1"/>
  <c r="H1511" i="1"/>
  <c r="G1511" i="1"/>
  <c r="C1511" i="1"/>
  <c r="C1510" i="1"/>
  <c r="G1510" i="1" s="1"/>
  <c r="G1509" i="1"/>
  <c r="C1509" i="1"/>
  <c r="H1509" i="1" s="1"/>
  <c r="C1508" i="1"/>
  <c r="G1508" i="1" s="1"/>
  <c r="G1507" i="1"/>
  <c r="C1507" i="1"/>
  <c r="H1507" i="1" s="1"/>
  <c r="C1506" i="1"/>
  <c r="G1505" i="1"/>
  <c r="C1505" i="1"/>
  <c r="H1505" i="1" s="1"/>
  <c r="C1504" i="1"/>
  <c r="C1503" i="1"/>
  <c r="H1503" i="1" s="1"/>
  <c r="C1502" i="1"/>
  <c r="G1502" i="1" s="1"/>
  <c r="H1500" i="1"/>
  <c r="C1500" i="1"/>
  <c r="G1500" i="1" s="1"/>
  <c r="C1498" i="1"/>
  <c r="G1498" i="1" s="1"/>
  <c r="G1497" i="1"/>
  <c r="C1497" i="1"/>
  <c r="H1497" i="1" s="1"/>
  <c r="C1496" i="1"/>
  <c r="G1496" i="1" s="1"/>
  <c r="H1495" i="1"/>
  <c r="G1495" i="1"/>
  <c r="C1495" i="1"/>
  <c r="C1494" i="1"/>
  <c r="G1494" i="1" s="1"/>
  <c r="G1493" i="1"/>
  <c r="C1493" i="1"/>
  <c r="H1493" i="1" s="1"/>
  <c r="C1492" i="1"/>
  <c r="G1492" i="1" s="1"/>
  <c r="H1491" i="1"/>
  <c r="C1491" i="1"/>
  <c r="G1491" i="1" s="1"/>
  <c r="C1490" i="1"/>
  <c r="C1489" i="1"/>
  <c r="H1489" i="1" s="1"/>
  <c r="C1488" i="1"/>
  <c r="H1487" i="1"/>
  <c r="G1487" i="1"/>
  <c r="C1487" i="1"/>
  <c r="H1486" i="1"/>
  <c r="C1486" i="1"/>
  <c r="G1486" i="1" s="1"/>
  <c r="G1485" i="1"/>
  <c r="C1485" i="1"/>
  <c r="H1485" i="1" s="1"/>
  <c r="C1484" i="1"/>
  <c r="G1484" i="1" s="1"/>
  <c r="C1483" i="1"/>
  <c r="H1483" i="1" s="1"/>
  <c r="C1482" i="1"/>
  <c r="G1482" i="1" s="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D1469" i="1"/>
  <c r="C1469" i="1"/>
  <c r="H1469" i="1" s="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D1456" i="1"/>
  <c r="G1456" i="1" s="1"/>
  <c r="C1456" i="1"/>
  <c r="G1455" i="1"/>
  <c r="D1455" i="1"/>
  <c r="C1455" i="1"/>
  <c r="D1454" i="1"/>
  <c r="C1454" i="1"/>
  <c r="H1454" i="1" s="1"/>
  <c r="D1453" i="1"/>
  <c r="D1452" i="1"/>
  <c r="C1452" i="1"/>
  <c r="D1451" i="1"/>
  <c r="C1451" i="1"/>
  <c r="D1450" i="1"/>
  <c r="C1450" i="1"/>
  <c r="D1449" i="1"/>
  <c r="C1449" i="1"/>
  <c r="D1448" i="1"/>
  <c r="C1448" i="1"/>
  <c r="D1447" i="1"/>
  <c r="C1447" i="1"/>
  <c r="D1446" i="1"/>
  <c r="C1446" i="1"/>
  <c r="D1445" i="1"/>
  <c r="H1445" i="1" s="1"/>
  <c r="C1445" i="1"/>
  <c r="J1445" i="1" s="1"/>
  <c r="J1444" i="1"/>
  <c r="D1444" i="1"/>
  <c r="G1444" i="1" s="1"/>
  <c r="C1444" i="1"/>
  <c r="J1443" i="1"/>
  <c r="D1443" i="1"/>
  <c r="H1443" i="1" s="1"/>
  <c r="C1443" i="1"/>
  <c r="G1443" i="1" s="1"/>
  <c r="J1442" i="1"/>
  <c r="D1442" i="1"/>
  <c r="G1442" i="1" s="1"/>
  <c r="C1442" i="1"/>
  <c r="J1441" i="1"/>
  <c r="D1441" i="1"/>
  <c r="H1441" i="1" s="1"/>
  <c r="C1441" i="1"/>
  <c r="G1441" i="1" s="1"/>
  <c r="J1440" i="1"/>
  <c r="D1440" i="1"/>
  <c r="G1440" i="1" s="1"/>
  <c r="C1440" i="1"/>
  <c r="J1439" i="1"/>
  <c r="D1439" i="1"/>
  <c r="H1439" i="1" s="1"/>
  <c r="C1439" i="1"/>
  <c r="G1439" i="1" s="1"/>
  <c r="H1438" i="1"/>
  <c r="D1438" i="1"/>
  <c r="C1438" i="1"/>
  <c r="G1438" i="1" s="1"/>
  <c r="D1437" i="1"/>
  <c r="H1437" i="1" s="1"/>
  <c r="C1437" i="1"/>
  <c r="D1434" i="1"/>
  <c r="H1434" i="1" s="1"/>
  <c r="C1434" i="1"/>
  <c r="D1433" i="1"/>
  <c r="H1433" i="1" s="1"/>
  <c r="C1433" i="1"/>
  <c r="G1433" i="1" s="1"/>
  <c r="D1432" i="1"/>
  <c r="H1432" i="1" s="1"/>
  <c r="C1432" i="1"/>
  <c r="G1432" i="1" s="1"/>
  <c r="H1431" i="1"/>
  <c r="D1431" i="1"/>
  <c r="C1431" i="1"/>
  <c r="G1431" i="1" s="1"/>
  <c r="D1430" i="1"/>
  <c r="H1430" i="1" s="1"/>
  <c r="C1430" i="1"/>
  <c r="D1429" i="1"/>
  <c r="H1429" i="1" s="1"/>
  <c r="C1429" i="1"/>
  <c r="G1429" i="1" s="1"/>
  <c r="D1428" i="1"/>
  <c r="H1428" i="1" s="1"/>
  <c r="C1428" i="1"/>
  <c r="G1428" i="1" s="1"/>
  <c r="H1427" i="1"/>
  <c r="D1427" i="1"/>
  <c r="C1427" i="1"/>
  <c r="G1427" i="1" s="1"/>
  <c r="D1426" i="1"/>
  <c r="H1426" i="1" s="1"/>
  <c r="C1426" i="1"/>
  <c r="D1425" i="1"/>
  <c r="H1425" i="1" s="1"/>
  <c r="C1425" i="1"/>
  <c r="G1425" i="1" s="1"/>
  <c r="D1424" i="1"/>
  <c r="H1424" i="1" s="1"/>
  <c r="C1424" i="1"/>
  <c r="G1424" i="1" s="1"/>
  <c r="D1423" i="1"/>
  <c r="D1422" i="1"/>
  <c r="H1422" i="1" s="1"/>
  <c r="C1422" i="1"/>
  <c r="G1422" i="1" s="1"/>
  <c r="D1421" i="1"/>
  <c r="H1421" i="1" s="1"/>
  <c r="C1421" i="1"/>
  <c r="G1421" i="1" s="1"/>
  <c r="H1420" i="1"/>
  <c r="D1420" i="1"/>
  <c r="C1420" i="1"/>
  <c r="D1419" i="1"/>
  <c r="H1419" i="1" s="1"/>
  <c r="C1419" i="1"/>
  <c r="D1418" i="1"/>
  <c r="H1418" i="1" s="1"/>
  <c r="C1418" i="1"/>
  <c r="G1418" i="1" s="1"/>
  <c r="D1417" i="1"/>
  <c r="H1417" i="1" s="1"/>
  <c r="C1417" i="1"/>
  <c r="G1417" i="1" s="1"/>
  <c r="H1416" i="1"/>
  <c r="D1416" i="1"/>
  <c r="C1416" i="1"/>
  <c r="G1416" i="1" s="1"/>
  <c r="D1415" i="1"/>
  <c r="H1415" i="1" s="1"/>
  <c r="C1415" i="1"/>
  <c r="D1414" i="1"/>
  <c r="H1414" i="1" s="1"/>
  <c r="C1414" i="1"/>
  <c r="G1414" i="1" s="1"/>
  <c r="D1413" i="1"/>
  <c r="H1413" i="1" s="1"/>
  <c r="C1413" i="1"/>
  <c r="G1413" i="1" s="1"/>
  <c r="H1412" i="1"/>
  <c r="D1412" i="1"/>
  <c r="C1412" i="1"/>
  <c r="G1412" i="1" s="1"/>
  <c r="D1411" i="1"/>
  <c r="H1411" i="1" s="1"/>
  <c r="C1411" i="1"/>
  <c r="D1410" i="1"/>
  <c r="H1410" i="1" s="1"/>
  <c r="C1410" i="1"/>
  <c r="G1410" i="1" s="1"/>
  <c r="C1409" i="1"/>
  <c r="D1407" i="1"/>
  <c r="C1407" i="1"/>
  <c r="D1406" i="1"/>
  <c r="C1406" i="1"/>
  <c r="G1406" i="1" s="1"/>
  <c r="H1405" i="1"/>
  <c r="D1405" i="1"/>
  <c r="C1405" i="1"/>
  <c r="G1405" i="1" s="1"/>
  <c r="D1404" i="1"/>
  <c r="H1404" i="1" s="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G1264" i="1" s="1"/>
  <c r="C1264" i="1"/>
  <c r="H1263" i="1"/>
  <c r="D1263" i="1"/>
  <c r="G1263" i="1" s="1"/>
  <c r="C1263"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G1237" i="1"/>
  <c r="D1237" i="1"/>
  <c r="H1237" i="1" s="1"/>
  <c r="C1237" i="1"/>
  <c r="G1236" i="1"/>
  <c r="D1236" i="1"/>
  <c r="H1236" i="1" s="1"/>
  <c r="C1236" i="1"/>
  <c r="G1235" i="1"/>
  <c r="D1235" i="1"/>
  <c r="H1235" i="1" s="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H1218" i="1"/>
  <c r="G1218" i="1"/>
  <c r="D1218" i="1"/>
  <c r="C1218" i="1"/>
  <c r="H1217" i="1"/>
  <c r="D1217" i="1"/>
  <c r="G1217" i="1" s="1"/>
  <c r="C1217"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G1155" i="1"/>
  <c r="D1155" i="1"/>
  <c r="C1155" i="1"/>
  <c r="C1154"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C1142" i="1"/>
  <c r="H1142" i="1" s="1"/>
  <c r="G1141" i="1"/>
  <c r="D1141" i="1"/>
  <c r="C1141" i="1"/>
  <c r="H1141" i="1" s="1"/>
  <c r="G1140" i="1"/>
  <c r="D1140" i="1"/>
  <c r="C1140" i="1"/>
  <c r="H1140" i="1" s="1"/>
  <c r="D1139" i="1"/>
  <c r="G1139" i="1" s="1"/>
  <c r="C1139" i="1"/>
  <c r="G1138" i="1"/>
  <c r="D1138" i="1"/>
  <c r="C1138" i="1"/>
  <c r="D1137" i="1"/>
  <c r="G1137" i="1" s="1"/>
  <c r="C1137" i="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D1102" i="1"/>
  <c r="G1102" i="1" s="1"/>
  <c r="C1102" i="1"/>
  <c r="G1101" i="1"/>
  <c r="D1101" i="1"/>
  <c r="C1101" i="1"/>
  <c r="H1101" i="1" s="1"/>
  <c r="D1100" i="1"/>
  <c r="G1100" i="1" s="1"/>
  <c r="C1100" i="1"/>
  <c r="G1099" i="1"/>
  <c r="D1099" i="1"/>
  <c r="C1099" i="1"/>
  <c r="H1099" i="1" s="1"/>
  <c r="D1098" i="1"/>
  <c r="G1098" i="1" s="1"/>
  <c r="C1098" i="1"/>
  <c r="G1097" i="1"/>
  <c r="D1097" i="1"/>
  <c r="C1097" i="1"/>
  <c r="H1097" i="1" s="1"/>
  <c r="D1096" i="1"/>
  <c r="G1096" i="1" s="1"/>
  <c r="C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C1076" i="1"/>
  <c r="G1075" i="1"/>
  <c r="D1075" i="1"/>
  <c r="C1075" i="1"/>
  <c r="H1075" i="1" s="1"/>
  <c r="D1074" i="1"/>
  <c r="G1074" i="1" s="1"/>
  <c r="C1074" i="1"/>
  <c r="D1073" i="1"/>
  <c r="C1073" i="1"/>
  <c r="D1072" i="1"/>
  <c r="C1072" i="1"/>
  <c r="G1071" i="1"/>
  <c r="D1071" i="1"/>
  <c r="C1071" i="1"/>
  <c r="H1071" i="1" s="1"/>
  <c r="D1070" i="1"/>
  <c r="G1070" i="1" s="1"/>
  <c r="C1070" i="1"/>
  <c r="D1069" i="1"/>
  <c r="C1069" i="1"/>
  <c r="D1068" i="1"/>
  <c r="C1068" i="1"/>
  <c r="G1067" i="1"/>
  <c r="D1067" i="1"/>
  <c r="C1067" i="1"/>
  <c r="H1067" i="1" s="1"/>
  <c r="D1066" i="1"/>
  <c r="G1066" i="1" s="1"/>
  <c r="C1066" i="1"/>
  <c r="D1064" i="1"/>
  <c r="C1064" i="1"/>
  <c r="G1063" i="1"/>
  <c r="D1063" i="1"/>
  <c r="C1063" i="1"/>
  <c r="H1063" i="1" s="1"/>
  <c r="D1062" i="1"/>
  <c r="G1062" i="1" s="1"/>
  <c r="C1062" i="1"/>
  <c r="D1061" i="1"/>
  <c r="C1061" i="1"/>
  <c r="D1060" i="1"/>
  <c r="C1060" i="1"/>
  <c r="G1059" i="1"/>
  <c r="D1059" i="1"/>
  <c r="C1059" i="1"/>
  <c r="H1059" i="1" s="1"/>
  <c r="D1058" i="1"/>
  <c r="G1058" i="1" s="1"/>
  <c r="C1058" i="1"/>
  <c r="D1057" i="1"/>
  <c r="C1057" i="1"/>
  <c r="D1056" i="1"/>
  <c r="C1056" i="1"/>
  <c r="G1055" i="1"/>
  <c r="D1055" i="1"/>
  <c r="C1055" i="1"/>
  <c r="H1055" i="1" s="1"/>
  <c r="D1054" i="1"/>
  <c r="G1054" i="1" s="1"/>
  <c r="C1054" i="1"/>
  <c r="D1053" i="1"/>
  <c r="C1053" i="1"/>
  <c r="D1052" i="1"/>
  <c r="C1052" i="1"/>
  <c r="G1051" i="1"/>
  <c r="D1051" i="1"/>
  <c r="C1051" i="1"/>
  <c r="H1051" i="1" s="1"/>
  <c r="D1050" i="1"/>
  <c r="G1050" i="1" s="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H715" i="1"/>
  <c r="G715" i="1"/>
  <c r="D715" i="1"/>
  <c r="C715" i="1"/>
  <c r="H714" i="1"/>
  <c r="G714" i="1"/>
  <c r="D714" i="1"/>
  <c r="C714" i="1"/>
  <c r="D713" i="1"/>
  <c r="H713" i="1" s="1"/>
  <c r="C713" i="1"/>
  <c r="H712" i="1"/>
  <c r="G712" i="1"/>
  <c r="D712" i="1"/>
  <c r="C712" i="1"/>
  <c r="H711" i="1"/>
  <c r="G711" i="1"/>
  <c r="D711" i="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G413" i="1" s="1"/>
  <c r="C413" i="1"/>
  <c r="C412" i="1"/>
  <c r="C411" i="1"/>
  <c r="D406" i="1"/>
  <c r="H406" i="1" s="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D291" i="1"/>
  <c r="G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D170" i="1"/>
  <c r="G170" i="1" s="1"/>
  <c r="C170" i="1"/>
  <c r="H169" i="1"/>
  <c r="D169" i="1"/>
  <c r="G169" i="1" s="1"/>
  <c r="C169" i="1"/>
  <c r="H168" i="1"/>
  <c r="D168" i="1"/>
  <c r="G168" i="1" s="1"/>
  <c r="C168" i="1"/>
  <c r="H167" i="1"/>
  <c r="D167" i="1"/>
  <c r="G167" i="1" s="1"/>
  <c r="C167" i="1"/>
  <c r="H166" i="1"/>
  <c r="G166" i="1"/>
  <c r="D166" i="1"/>
  <c r="C166" i="1"/>
  <c r="D165" i="1"/>
  <c r="G165" i="1" s="1"/>
  <c r="C165" i="1"/>
  <c r="H164" i="1"/>
  <c r="G164" i="1"/>
  <c r="D164" i="1"/>
  <c r="C164" i="1"/>
  <c r="H163" i="1"/>
  <c r="D163" i="1"/>
  <c r="G163" i="1" s="1"/>
  <c r="C163" i="1"/>
  <c r="H162" i="1"/>
  <c r="G162" i="1"/>
  <c r="D162" i="1"/>
  <c r="C162" i="1"/>
  <c r="G161" i="1"/>
  <c r="D161" i="1"/>
  <c r="H161" i="1" s="1"/>
  <c r="C161" i="1"/>
  <c r="C160" i="1"/>
  <c r="H158" i="1"/>
  <c r="G158" i="1"/>
  <c r="D158" i="1"/>
  <c r="C158" i="1"/>
  <c r="H157" i="1"/>
  <c r="D157" i="1"/>
  <c r="G157" i="1" s="1"/>
  <c r="C157" i="1"/>
  <c r="H156" i="1"/>
  <c r="G156" i="1"/>
  <c r="D156" i="1"/>
  <c r="C156" i="1"/>
  <c r="H155" i="1"/>
  <c r="D155" i="1"/>
  <c r="G155" i="1" s="1"/>
  <c r="C155" i="1"/>
  <c r="D154" i="1"/>
  <c r="H154" i="1" s="1"/>
  <c r="C154" i="1"/>
  <c r="D153" i="1"/>
  <c r="G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D126" i="1"/>
  <c r="G126" i="1" s="1"/>
  <c r="C126" i="1"/>
  <c r="G125" i="1"/>
  <c r="D125" i="1"/>
  <c r="H125" i="1" s="1"/>
  <c r="C125" i="1"/>
  <c r="D124" i="1"/>
  <c r="G124" i="1" s="1"/>
  <c r="C124" i="1"/>
  <c r="H123"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D66" i="1"/>
  <c r="G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29" i="3" l="1"/>
  <c r="C1436" i="1"/>
  <c r="C1453" i="1"/>
  <c r="G1454" i="1"/>
  <c r="H30" i="3"/>
  <c r="D1154" i="1"/>
  <c r="H1154" i="1" s="1"/>
  <c r="G1165" i="1"/>
  <c r="G632" i="1"/>
  <c r="G631" i="1"/>
  <c r="H1264" i="1"/>
  <c r="E300" i="9"/>
  <c r="B300" i="9" s="1"/>
  <c r="E294" i="9"/>
  <c r="B294" i="9" s="1"/>
  <c r="D1223" i="1"/>
  <c r="H1223" i="1" s="1"/>
  <c r="F245" i="5"/>
  <c r="E237" i="5"/>
  <c r="D1214" i="1" s="1"/>
  <c r="F246" i="5"/>
  <c r="G1232" i="1"/>
  <c r="G1420" i="1"/>
  <c r="D1409" i="1"/>
  <c r="H1409" i="1" s="1"/>
  <c r="E114" i="6"/>
  <c r="H1578" i="1"/>
  <c r="G1489" i="1"/>
  <c r="G1503" i="1"/>
  <c r="C1501" i="1"/>
  <c r="H1501" i="1" s="1"/>
  <c r="G1499" i="1"/>
  <c r="H1499" i="1"/>
  <c r="H1502" i="1"/>
  <c r="H1484" i="1"/>
  <c r="G1483" i="1"/>
  <c r="G1481" i="1"/>
  <c r="G1222" i="1"/>
  <c r="G1224" i="1"/>
  <c r="G1156" i="1"/>
  <c r="H1138" i="1"/>
  <c r="H1137" i="1"/>
  <c r="G1240" i="1"/>
  <c r="H1262" i="1"/>
  <c r="D1216" i="1"/>
  <c r="E308" i="9"/>
  <c r="B308" i="9" s="1"/>
  <c r="G1151" i="1"/>
  <c r="E289" i="9"/>
  <c r="B289" i="9" s="1"/>
  <c r="H1139" i="1"/>
  <c r="F35" i="5"/>
  <c r="E12" i="5"/>
  <c r="F12" i="5" s="1"/>
  <c r="F19" i="5"/>
  <c r="H404" i="1"/>
  <c r="H412" i="1"/>
  <c r="E286" i="9"/>
  <c r="B286" i="9" s="1"/>
  <c r="E287" i="9"/>
  <c r="B287" i="9" s="1"/>
  <c r="E32" i="9"/>
  <c r="B32" i="9" s="1"/>
  <c r="G289" i="1"/>
  <c r="G288" i="1"/>
  <c r="E643" i="4"/>
  <c r="D637" i="1" s="1"/>
  <c r="H668" i="1"/>
  <c r="E288" i="9"/>
  <c r="B288" i="9" s="1"/>
  <c r="E296" i="9"/>
  <c r="B296" i="9" s="1"/>
  <c r="E301" i="9"/>
  <c r="B301" i="9" s="1"/>
  <c r="H124" i="1"/>
  <c r="G65" i="1"/>
  <c r="F217" i="9"/>
  <c r="B217" i="9" s="1"/>
  <c r="E293" i="9"/>
  <c r="B293" i="9" s="1"/>
  <c r="E298" i="9"/>
  <c r="B298" i="9" s="1"/>
  <c r="E303" i="9"/>
  <c r="B303" i="9" s="1"/>
  <c r="G649" i="1"/>
  <c r="G647" i="1"/>
  <c r="G713" i="1"/>
  <c r="G378" i="1"/>
  <c r="G379" i="1"/>
  <c r="H371" i="1"/>
  <c r="H358" i="1"/>
  <c r="G358" i="1"/>
  <c r="F363" i="4"/>
  <c r="D364" i="1"/>
  <c r="F369" i="4"/>
  <c r="F416" i="4"/>
  <c r="D411" i="1"/>
  <c r="H411" i="1" s="1"/>
  <c r="E644" i="4"/>
  <c r="D638" i="1" s="1"/>
  <c r="F221" i="9"/>
  <c r="F219" i="9"/>
  <c r="H173" i="1"/>
  <c r="H170" i="1"/>
  <c r="H165" i="1"/>
  <c r="F169" i="4"/>
  <c r="G160" i="1"/>
  <c r="H160" i="1"/>
  <c r="E163" i="4"/>
  <c r="D159" i="1" s="1"/>
  <c r="G154" i="1"/>
  <c r="E40" i="9"/>
  <c r="B40" i="9" s="1"/>
  <c r="H153" i="1"/>
  <c r="G152" i="1"/>
  <c r="G149" i="1"/>
  <c r="G150" i="1"/>
  <c r="F153" i="4"/>
  <c r="G129" i="1"/>
  <c r="H129" i="1"/>
  <c r="F128" i="4"/>
  <c r="H121" i="1"/>
  <c r="H108" i="1"/>
  <c r="G108" i="1"/>
  <c r="E106" i="4"/>
  <c r="D102" i="1" s="1"/>
  <c r="H64" i="1"/>
  <c r="G64"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7" i="1"/>
  <c r="G1057" i="1"/>
  <c r="G404" i="1"/>
  <c r="G405" i="1"/>
  <c r="G406" i="1"/>
  <c r="G412" i="1"/>
  <c r="G510" i="1"/>
  <c r="G511" i="1"/>
  <c r="G512" i="1"/>
  <c r="G513" i="1"/>
  <c r="G514" i="1"/>
  <c r="G515" i="1"/>
  <c r="G516" i="1"/>
  <c r="G517" i="1"/>
  <c r="G518" i="1"/>
  <c r="G519" i="1"/>
  <c r="G520" i="1"/>
  <c r="G521"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8" i="1"/>
  <c r="G1048" i="1"/>
  <c r="H1061" i="1"/>
  <c r="G1061" i="1"/>
  <c r="H41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620" i="1"/>
  <c r="G621" i="1"/>
  <c r="G622" i="1"/>
  <c r="G623" i="1"/>
  <c r="G624" i="1"/>
  <c r="G625" i="1"/>
  <c r="G626" i="1"/>
  <c r="G627" i="1"/>
  <c r="G628"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9" i="1"/>
  <c r="G1069"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47" i="1"/>
  <c r="G1047" i="1"/>
  <c r="H1049" i="1"/>
  <c r="G1049" i="1"/>
  <c r="H1053" i="1"/>
  <c r="G1053" i="1"/>
  <c r="H1073" i="1"/>
  <c r="G1073" i="1"/>
  <c r="H1052" i="1"/>
  <c r="H1056" i="1"/>
  <c r="H1060" i="1"/>
  <c r="H1064" i="1"/>
  <c r="H1068" i="1"/>
  <c r="H1072" i="1"/>
  <c r="H1076" i="1"/>
  <c r="H1080" i="1"/>
  <c r="H1084" i="1"/>
  <c r="H1088" i="1"/>
  <c r="H1092" i="1"/>
  <c r="H1096" i="1"/>
  <c r="H1100"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050" i="1"/>
  <c r="G1052" i="1"/>
  <c r="H1054" i="1"/>
  <c r="G1056" i="1"/>
  <c r="H1058" i="1"/>
  <c r="G1060" i="1"/>
  <c r="H1062" i="1"/>
  <c r="G1064" i="1"/>
  <c r="H1066" i="1"/>
  <c r="G1068" i="1"/>
  <c r="H1070" i="1"/>
  <c r="G1072" i="1"/>
  <c r="H1074" i="1"/>
  <c r="G1076" i="1"/>
  <c r="H1078" i="1"/>
  <c r="H1082" i="1"/>
  <c r="H1086" i="1"/>
  <c r="H1090" i="1"/>
  <c r="H1094" i="1"/>
  <c r="H1098" i="1"/>
  <c r="H1102"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46" i="1"/>
  <c r="J1446" i="1"/>
  <c r="G1446" i="1"/>
  <c r="H1448" i="1"/>
  <c r="J1448" i="1"/>
  <c r="G1448" i="1"/>
  <c r="H1450" i="1"/>
  <c r="J1450" i="1"/>
  <c r="G1450" i="1"/>
  <c r="I1450" i="1" s="1"/>
  <c r="H1452" i="1"/>
  <c r="J1452" i="1"/>
  <c r="G1452" i="1"/>
  <c r="I1452" i="1" s="1"/>
  <c r="I1478" i="1"/>
  <c r="G1488" i="1"/>
  <c r="H1488"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G1407" i="1"/>
  <c r="H1407" i="1"/>
  <c r="I1459" i="1"/>
  <c r="G1506" i="1"/>
  <c r="H1506"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H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47" i="1"/>
  <c r="H1447" i="1"/>
  <c r="G1447" i="1"/>
  <c r="J1449" i="1"/>
  <c r="H1449" i="1"/>
  <c r="G1449" i="1"/>
  <c r="I1449" i="1" s="1"/>
  <c r="J1451" i="1"/>
  <c r="H1451" i="1"/>
  <c r="G1451" i="1"/>
  <c r="I1451" i="1" s="1"/>
  <c r="H1453" i="1"/>
  <c r="G1453" i="1"/>
  <c r="I1476" i="1"/>
  <c r="G1504" i="1"/>
  <c r="H1504" i="1"/>
  <c r="F68" i="4"/>
  <c r="D50" i="4"/>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I1457" i="1"/>
  <c r="H1470" i="1"/>
  <c r="G1470" i="1"/>
  <c r="G1490" i="1"/>
  <c r="H1490" i="1"/>
  <c r="F112" i="4"/>
  <c r="D106" i="4"/>
  <c r="F164" i="4"/>
  <c r="D163" i="4"/>
  <c r="I1439" i="1"/>
  <c r="I1441" i="1"/>
  <c r="I1443" i="1"/>
  <c r="J1462" i="1"/>
  <c r="H1462" i="1"/>
  <c r="H1463" i="1"/>
  <c r="J1463" i="1"/>
  <c r="J1464" i="1"/>
  <c r="H1464" i="1"/>
  <c r="H1465" i="1"/>
  <c r="J1465" i="1"/>
  <c r="J1466" i="1"/>
  <c r="H1466" i="1"/>
  <c r="H1467" i="1"/>
  <c r="J1467" i="1"/>
  <c r="J1468" i="1"/>
  <c r="H1468" i="1"/>
  <c r="E7" i="4"/>
  <c r="E152" i="4"/>
  <c r="H21" i="9" s="1"/>
  <c r="J1455" i="1"/>
  <c r="H1455" i="1"/>
  <c r="I1455" i="1" s="1"/>
  <c r="H1456" i="1"/>
  <c r="I1456" i="1" s="1"/>
  <c r="J1456" i="1"/>
  <c r="J1457" i="1"/>
  <c r="H1457" i="1"/>
  <c r="H1458" i="1"/>
  <c r="I1458" i="1" s="1"/>
  <c r="J1458" i="1"/>
  <c r="J1459" i="1"/>
  <c r="H1459" i="1"/>
  <c r="H1460" i="1"/>
  <c r="I1460" i="1" s="1"/>
  <c r="J1460" i="1"/>
  <c r="H1476" i="1"/>
  <c r="J1476" i="1"/>
  <c r="J1477" i="1"/>
  <c r="H1477" i="1"/>
  <c r="I1477" i="1" s="1"/>
  <c r="H1478" i="1"/>
  <c r="J1478" i="1"/>
  <c r="J1479" i="1"/>
  <c r="H1479" i="1"/>
  <c r="I1479" i="1" s="1"/>
  <c r="H1492" i="1"/>
  <c r="H1494" i="1"/>
  <c r="H1508" i="1"/>
  <c r="H1510" i="1"/>
  <c r="F8" i="4"/>
  <c r="D7" i="4"/>
  <c r="E82" i="4"/>
  <c r="D78" i="1" s="1"/>
  <c r="G1404" i="1"/>
  <c r="H1406" i="1"/>
  <c r="G1411" i="1"/>
  <c r="G1415" i="1"/>
  <c r="G1419" i="1"/>
  <c r="G1426" i="1"/>
  <c r="G1430" i="1"/>
  <c r="G1434" i="1"/>
  <c r="G1437" i="1"/>
  <c r="H1440" i="1"/>
  <c r="I1440" i="1" s="1"/>
  <c r="H1442" i="1"/>
  <c r="I1442" i="1" s="1"/>
  <c r="H1444" i="1"/>
  <c r="I1444" i="1" s="1"/>
  <c r="G1462" i="1"/>
  <c r="I1462" i="1" s="1"/>
  <c r="G1463" i="1"/>
  <c r="G1464" i="1"/>
  <c r="I1464" i="1" s="1"/>
  <c r="G1465" i="1"/>
  <c r="I1465" i="1" s="1"/>
  <c r="G1466" i="1"/>
  <c r="I1466" i="1" s="1"/>
  <c r="G1467" i="1"/>
  <c r="G1468" i="1"/>
  <c r="I1468" i="1" s="1"/>
  <c r="G1469" i="1"/>
  <c r="H1471" i="1"/>
  <c r="I1471" i="1" s="1"/>
  <c r="J1471" i="1"/>
  <c r="J1472" i="1"/>
  <c r="H1472" i="1"/>
  <c r="I1472" i="1" s="1"/>
  <c r="H1473" i="1"/>
  <c r="I1473" i="1" s="1"/>
  <c r="J1473" i="1"/>
  <c r="J1474" i="1"/>
  <c r="H1474" i="1"/>
  <c r="I1474" i="1" s="1"/>
  <c r="H1480" i="1"/>
  <c r="H1482" i="1"/>
  <c r="H1496" i="1"/>
  <c r="H1498" i="1"/>
  <c r="H1512" i="1"/>
  <c r="H1514" i="1"/>
  <c r="E50" i="4"/>
  <c r="D46" i="1" s="1"/>
  <c r="F98" i="4"/>
  <c r="D82" i="4"/>
  <c r="D124" i="4"/>
  <c r="F133" i="4"/>
  <c r="F140" i="4"/>
  <c r="D139" i="4"/>
  <c r="F159" i="4"/>
  <c r="F345" i="4"/>
  <c r="D344" i="4"/>
  <c r="F397" i="4"/>
  <c r="D396" i="4"/>
  <c r="G1445" i="1"/>
  <c r="D311" i="4"/>
  <c r="D351" i="4"/>
  <c r="D224" i="4"/>
  <c r="D644" i="4"/>
  <c r="F417" i="4"/>
  <c r="D459" i="4"/>
  <c r="F466" i="4"/>
  <c r="F78" i="5"/>
  <c r="E350" i="4"/>
  <c r="D643" i="4"/>
  <c r="F422" i="4"/>
  <c r="D421" i="4"/>
  <c r="E528" i="4"/>
  <c r="E141" i="6"/>
  <c r="D42" i="8"/>
  <c r="D515" i="4"/>
  <c r="D567" i="4"/>
  <c r="F603" i="4"/>
  <c r="D625" i="4"/>
  <c r="D87" i="5"/>
  <c r="F149" i="5"/>
  <c r="D176" i="5"/>
  <c r="D190" i="5"/>
  <c r="F206" i="5"/>
  <c r="D238" i="5"/>
  <c r="F239" i="5"/>
  <c r="E5" i="7"/>
  <c r="D49" i="8"/>
  <c r="G166" i="9"/>
  <c r="B25" i="9"/>
  <c r="E35" i="9"/>
  <c r="B35" i="9" s="1"/>
  <c r="B41" i="9"/>
  <c r="E51" i="9"/>
  <c r="B51" i="9" s="1"/>
  <c r="B57" i="9"/>
  <c r="E67" i="9"/>
  <c r="B67" i="9" s="1"/>
  <c r="F612" i="4"/>
  <c r="E87" i="5"/>
  <c r="D1065" i="1" s="1"/>
  <c r="F88" i="5"/>
  <c r="D146" i="5"/>
  <c r="E176" i="5"/>
  <c r="F177" i="5"/>
  <c r="F36" i="6"/>
  <c r="D35" i="6"/>
  <c r="E31" i="9"/>
  <c r="B31" i="9" s="1"/>
  <c r="B37" i="9"/>
  <c r="E47" i="9"/>
  <c r="B47" i="9" s="1"/>
  <c r="E63" i="9"/>
  <c r="B63" i="9" s="1"/>
  <c r="E143" i="9"/>
  <c r="B143" i="9" s="1"/>
  <c r="E146" i="5"/>
  <c r="D1124" i="1" s="1"/>
  <c r="E291" i="9"/>
  <c r="B291" i="9" s="1"/>
  <c r="E311" i="9"/>
  <c r="B311" i="9" s="1"/>
  <c r="D141" i="6"/>
  <c r="F5" i="6"/>
  <c r="E35" i="6"/>
  <c r="D114" i="6"/>
  <c r="F130" i="6"/>
  <c r="D129" i="6"/>
  <c r="E27" i="9"/>
  <c r="B27" i="9" s="1"/>
  <c r="B33" i="9"/>
  <c r="E43" i="9"/>
  <c r="B43" i="9" s="1"/>
  <c r="B49" i="9"/>
  <c r="E59" i="9"/>
  <c r="B59" i="9" s="1"/>
  <c r="B65" i="9"/>
  <c r="B107" i="9"/>
  <c r="E117" i="9"/>
  <c r="B117" i="9" s="1"/>
  <c r="B123" i="9"/>
  <c r="E133" i="9"/>
  <c r="B133" i="9" s="1"/>
  <c r="B139" i="9"/>
  <c r="E153" i="9"/>
  <c r="B153" i="9" s="1"/>
  <c r="B159" i="9"/>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09" i="9"/>
  <c r="E209" i="9" s="1"/>
  <c r="B209" i="9" s="1"/>
  <c r="G205" i="9"/>
  <c r="E205" i="9" s="1"/>
  <c r="B205" i="9" s="1"/>
  <c r="G201" i="9"/>
  <c r="E201" i="9" s="1"/>
  <c r="B201" i="9" s="1"/>
  <c r="G197" i="9"/>
  <c r="E197" i="9" s="1"/>
  <c r="B197" i="9" s="1"/>
  <c r="G193" i="9"/>
  <c r="E193" i="9" s="1"/>
  <c r="B19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F213" i="9" s="1"/>
  <c r="B213"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I10" i="9"/>
  <c r="E109" i="9"/>
  <c r="B109" i="9" s="1"/>
  <c r="B115" i="9"/>
  <c r="E125" i="9"/>
  <c r="B125" i="9" s="1"/>
  <c r="B131" i="9"/>
  <c r="E141" i="9"/>
  <c r="B141" i="9" s="1"/>
  <c r="E145" i="9"/>
  <c r="B145" i="9" s="1"/>
  <c r="B151" i="9"/>
  <c r="H165" i="9"/>
  <c r="B215" i="9"/>
  <c r="B219" i="9"/>
  <c r="B221" i="9"/>
  <c r="B223" i="9"/>
  <c r="B225" i="9"/>
  <c r="B227" i="9"/>
  <c r="B229" i="9"/>
  <c r="B231" i="9"/>
  <c r="B233" i="9"/>
  <c r="B235" i="9"/>
  <c r="B237" i="9"/>
  <c r="E284" i="9"/>
  <c r="B284" i="9" s="1"/>
  <c r="B282" i="9"/>
  <c r="E297" i="9"/>
  <c r="B297" i="9" s="1"/>
  <c r="E309" i="9"/>
  <c r="B309" i="9" s="1"/>
  <c r="B295" i="9"/>
  <c r="G1154" i="1" l="1"/>
  <c r="I23" i="3"/>
  <c r="G1223" i="1"/>
  <c r="G1409" i="1"/>
  <c r="D1408" i="1"/>
  <c r="I27" i="3"/>
  <c r="G1501" i="1"/>
  <c r="G1216" i="1"/>
  <c r="H1216" i="1"/>
  <c r="E7" i="5"/>
  <c r="D990" i="1"/>
  <c r="G411" i="1"/>
  <c r="G364" i="1"/>
  <c r="H364" i="1"/>
  <c r="F152" i="4"/>
  <c r="G21" i="9"/>
  <c r="E21" i="9" s="1"/>
  <c r="F114" i="6"/>
  <c r="C1408" i="1"/>
  <c r="H27" i="3"/>
  <c r="G318" i="9"/>
  <c r="E318" i="9" s="1"/>
  <c r="D43" i="8"/>
  <c r="C1524" i="1"/>
  <c r="F87" i="5"/>
  <c r="D68" i="5"/>
  <c r="C1065" i="1"/>
  <c r="F515" i="4"/>
  <c r="C509" i="1"/>
  <c r="H19" i="9"/>
  <c r="E19" i="9" s="1"/>
  <c r="B19" i="9" s="1"/>
  <c r="E636" i="4"/>
  <c r="D630" i="1" s="1"/>
  <c r="D522" i="1"/>
  <c r="E408" i="4"/>
  <c r="D403" i="1" s="1"/>
  <c r="D345" i="1"/>
  <c r="E407" i="4"/>
  <c r="D402" i="1" s="1"/>
  <c r="F311" i="4"/>
  <c r="C306" i="1"/>
  <c r="E635" i="4"/>
  <c r="D629" i="1" s="1"/>
  <c r="I1446" i="1"/>
  <c r="F141" i="6"/>
  <c r="C1435" i="1"/>
  <c r="H28" i="3"/>
  <c r="F238" i="5"/>
  <c r="D237" i="5"/>
  <c r="C1215" i="1"/>
  <c r="F567" i="4"/>
  <c r="D528" i="4"/>
  <c r="C561" i="1"/>
  <c r="G314" i="9"/>
  <c r="E314" i="9" s="1"/>
  <c r="B314" i="9" s="1"/>
  <c r="I34" i="3"/>
  <c r="C1517" i="1"/>
  <c r="E68" i="5"/>
  <c r="F644" i="4"/>
  <c r="C638" i="1"/>
  <c r="F351" i="4"/>
  <c r="D350" i="4"/>
  <c r="C346" i="1"/>
  <c r="F344" i="4"/>
  <c r="C339" i="1"/>
  <c r="F106" i="4"/>
  <c r="C102" i="1"/>
  <c r="I25" i="3"/>
  <c r="D1329" i="1"/>
  <c r="E175" i="5"/>
  <c r="D1152" i="1" s="1"/>
  <c r="I22" i="3"/>
  <c r="D1153" i="1"/>
  <c r="I29" i="3"/>
  <c r="D1436" i="1"/>
  <c r="G310" i="9"/>
  <c r="E310" i="9" s="1"/>
  <c r="B310" i="9" s="1"/>
  <c r="F190" i="5"/>
  <c r="C1167" i="1"/>
  <c r="F625" i="4"/>
  <c r="C619" i="1"/>
  <c r="G316" i="9"/>
  <c r="E316" i="9" s="1"/>
  <c r="F421" i="4"/>
  <c r="D420" i="4"/>
  <c r="C415" i="1"/>
  <c r="F459" i="4"/>
  <c r="C453" i="1"/>
  <c r="D298" i="4"/>
  <c r="F396" i="4"/>
  <c r="C391" i="1"/>
  <c r="F124" i="4"/>
  <c r="C120" i="1"/>
  <c r="I1467" i="1"/>
  <c r="I1463" i="1"/>
  <c r="F7" i="4"/>
  <c r="D6" i="4"/>
  <c r="C3" i="1"/>
  <c r="F163" i="4"/>
  <c r="C159" i="1"/>
  <c r="I1448" i="1"/>
  <c r="E165" i="9"/>
  <c r="B165" i="9" s="1"/>
  <c r="E166" i="9"/>
  <c r="B166" i="9" s="1"/>
  <c r="F643" i="4"/>
  <c r="C637" i="1"/>
  <c r="E6" i="4"/>
  <c r="D3" i="1"/>
  <c r="F50" i="4"/>
  <c r="C46" i="1"/>
  <c r="B192" i="9"/>
  <c r="F129" i="6"/>
  <c r="C1423" i="1"/>
  <c r="F35" i="6"/>
  <c r="C1329" i="1"/>
  <c r="H25" i="3"/>
  <c r="F146" i="5"/>
  <c r="C1124" i="1"/>
  <c r="F176" i="5"/>
  <c r="D175" i="5"/>
  <c r="C1153" i="1"/>
  <c r="H22" i="3"/>
  <c r="I28" i="3"/>
  <c r="D1435" i="1"/>
  <c r="F224" i="4"/>
  <c r="C220" i="1"/>
  <c r="D151" i="4"/>
  <c r="F139" i="4"/>
  <c r="C135" i="1"/>
  <c r="F82" i="4"/>
  <c r="C78" i="1"/>
  <c r="E151" i="4"/>
  <c r="D148" i="1"/>
  <c r="I1447" i="1"/>
  <c r="H990" i="1" l="1"/>
  <c r="G990" i="1"/>
  <c r="D985" i="1"/>
  <c r="I20" i="3"/>
  <c r="F7" i="5"/>
  <c r="H78" i="1"/>
  <c r="G78" i="1"/>
  <c r="F151" i="4"/>
  <c r="D289" i="4"/>
  <c r="H17" i="3"/>
  <c r="C147" i="1"/>
  <c r="H1329" i="1"/>
  <c r="G1329" i="1"/>
  <c r="H9" i="3"/>
  <c r="E412" i="4"/>
  <c r="I16" i="3"/>
  <c r="D2" i="1"/>
  <c r="H3" i="1"/>
  <c r="G3" i="1"/>
  <c r="G415" i="1"/>
  <c r="H415" i="1"/>
  <c r="H619" i="1"/>
  <c r="G619" i="1"/>
  <c r="H102" i="1"/>
  <c r="G102" i="1"/>
  <c r="H346" i="1"/>
  <c r="G346" i="1"/>
  <c r="B21" i="9"/>
  <c r="H1065" i="1"/>
  <c r="G1065" i="1"/>
  <c r="I35" i="3"/>
  <c r="C1518" i="1"/>
  <c r="H11" i="3" s="1"/>
  <c r="H220" i="1"/>
  <c r="G220" i="1"/>
  <c r="H1124" i="1"/>
  <c r="G1124" i="1"/>
  <c r="H46" i="1"/>
  <c r="G46" i="1"/>
  <c r="G637" i="1"/>
  <c r="H637" i="1"/>
  <c r="E317" i="9"/>
  <c r="B318" i="9"/>
  <c r="H148" i="1"/>
  <c r="G148" i="1"/>
  <c r="H135" i="1"/>
  <c r="G135" i="1"/>
  <c r="H1153" i="1"/>
  <c r="G1153" i="1"/>
  <c r="G1423" i="1"/>
  <c r="H1423" i="1"/>
  <c r="H159" i="1"/>
  <c r="G159" i="1"/>
  <c r="H453" i="1"/>
  <c r="G453" i="1"/>
  <c r="H1167" i="1"/>
  <c r="G1167" i="1"/>
  <c r="H339" i="1"/>
  <c r="G339" i="1"/>
  <c r="H1517" i="1"/>
  <c r="G1517" i="1"/>
  <c r="G561" i="1"/>
  <c r="H561" i="1"/>
  <c r="F237" i="5"/>
  <c r="C1214" i="1"/>
  <c r="H23" i="3"/>
  <c r="H306" i="1"/>
  <c r="G306" i="1"/>
  <c r="H509" i="1"/>
  <c r="G509" i="1"/>
  <c r="G313" i="9"/>
  <c r="E313" i="9" s="1"/>
  <c r="D412" i="4"/>
  <c r="H16" i="3"/>
  <c r="F6" i="4"/>
  <c r="C2" i="1"/>
  <c r="H120" i="1"/>
  <c r="G120" i="1"/>
  <c r="D407" i="4"/>
  <c r="F298" i="4"/>
  <c r="C293" i="1"/>
  <c r="D635" i="4"/>
  <c r="F420" i="4"/>
  <c r="C414" i="1"/>
  <c r="H1436" i="1"/>
  <c r="G1436" i="1"/>
  <c r="D408" i="4"/>
  <c r="F350" i="4"/>
  <c r="C345" i="1"/>
  <c r="I21" i="3"/>
  <c r="D1046" i="1"/>
  <c r="E6" i="5"/>
  <c r="K1451" i="9"/>
  <c r="G1215" i="1"/>
  <c r="H1215" i="1"/>
  <c r="G1435" i="1"/>
  <c r="H1435" i="1"/>
  <c r="F68" i="5"/>
  <c r="H21" i="3"/>
  <c r="C1046" i="1"/>
  <c r="D6" i="5"/>
  <c r="E289" i="4"/>
  <c r="I17" i="3"/>
  <c r="D147" i="1"/>
  <c r="F175" i="5"/>
  <c r="C1152" i="1"/>
  <c r="G391" i="1"/>
  <c r="H391" i="1"/>
  <c r="B316" i="9"/>
  <c r="E315" i="9"/>
  <c r="I10" i="3" s="1"/>
  <c r="H638" i="1"/>
  <c r="G638" i="1"/>
  <c r="D636" i="4"/>
  <c r="F528" i="4"/>
  <c r="C522" i="1"/>
  <c r="H1524" i="1"/>
  <c r="G1524" i="1"/>
  <c r="G1408" i="1"/>
  <c r="H1408" i="1"/>
  <c r="G985" i="1" l="1"/>
  <c r="H985" i="1"/>
  <c r="N3" i="9"/>
  <c r="F408" i="4"/>
  <c r="C403" i="1"/>
  <c r="E291" i="4"/>
  <c r="D287" i="1" s="1"/>
  <c r="E413" i="4"/>
  <c r="E414" i="4" s="1"/>
  <c r="D409" i="1" s="1"/>
  <c r="D285" i="1"/>
  <c r="F635" i="4"/>
  <c r="C629" i="1"/>
  <c r="D291" i="4"/>
  <c r="D413" i="4"/>
  <c r="F289" i="4"/>
  <c r="C285" i="1"/>
  <c r="F636" i="4"/>
  <c r="C630" i="1"/>
  <c r="G285" i="9"/>
  <c r="E285" i="9" s="1"/>
  <c r="B285" i="9" s="1"/>
  <c r="G278" i="9"/>
  <c r="F6" i="5"/>
  <c r="C984" i="1"/>
  <c r="H345" i="1"/>
  <c r="G345" i="1"/>
  <c r="H293" i="1"/>
  <c r="G293" i="1"/>
  <c r="D639" i="4"/>
  <c r="D414" i="4"/>
  <c r="F412" i="4"/>
  <c r="C407" i="1"/>
  <c r="E290" i="4"/>
  <c r="D286" i="1" s="1"/>
  <c r="H522" i="1"/>
  <c r="G522" i="1"/>
  <c r="F407" i="4"/>
  <c r="C402" i="1"/>
  <c r="G1152" i="1"/>
  <c r="H1152" i="1"/>
  <c r="E312" i="9"/>
  <c r="I11" i="3" s="1"/>
  <c r="B313" i="9"/>
  <c r="H1046" i="1"/>
  <c r="G1046" i="1"/>
  <c r="H278" i="9"/>
  <c r="D984" i="1"/>
  <c r="H414" i="1"/>
  <c r="G414" i="1"/>
  <c r="H2" i="1"/>
  <c r="G2" i="1"/>
  <c r="D290" i="4"/>
  <c r="H1214" i="1"/>
  <c r="G1214" i="1"/>
  <c r="E639" i="4"/>
  <c r="D407" i="1"/>
  <c r="H147" i="1"/>
  <c r="G147" i="1"/>
  <c r="G1518" i="1"/>
  <c r="H1518" i="1"/>
  <c r="K3" i="9"/>
  <c r="I9" i="3"/>
  <c r="H407" i="1" l="1"/>
  <c r="G407" i="1"/>
  <c r="H8" i="3"/>
  <c r="H984" i="1"/>
  <c r="G984" i="1"/>
  <c r="H630" i="1"/>
  <c r="G630" i="1"/>
  <c r="D640" i="4"/>
  <c r="D415" i="4"/>
  <c r="F413" i="4"/>
  <c r="C408" i="1"/>
  <c r="H403" i="1"/>
  <c r="G403" i="1"/>
  <c r="F290" i="4"/>
  <c r="C286" i="1"/>
  <c r="F291" i="4"/>
  <c r="C287" i="1"/>
  <c r="E640" i="4"/>
  <c r="E641" i="4" s="1"/>
  <c r="E415" i="4"/>
  <c r="D410" i="1" s="1"/>
  <c r="D408" i="1"/>
  <c r="H402" i="1"/>
  <c r="G402" i="1"/>
  <c r="D641" i="4"/>
  <c r="F639" i="4"/>
  <c r="C633" i="1"/>
  <c r="D633" i="1"/>
  <c r="F414" i="4"/>
  <c r="C409" i="1"/>
  <c r="E278" i="9"/>
  <c r="H285" i="1"/>
  <c r="G285" i="1"/>
  <c r="H629" i="1"/>
  <c r="G629" i="1"/>
  <c r="F641" i="4" l="1"/>
  <c r="C635" i="1"/>
  <c r="D642" i="4"/>
  <c r="D645" i="4" s="1"/>
  <c r="F640" i="4"/>
  <c r="C634" i="1"/>
  <c r="E277" i="9"/>
  <c r="I8" i="3" s="1"/>
  <c r="B278" i="9"/>
  <c r="D635" i="1"/>
  <c r="E642" i="4"/>
  <c r="D634" i="1"/>
  <c r="H286" i="1"/>
  <c r="G286" i="1"/>
  <c r="G408" i="1"/>
  <c r="H408" i="1"/>
  <c r="H409" i="1"/>
  <c r="G409" i="1"/>
  <c r="G633" i="1"/>
  <c r="H633" i="1"/>
  <c r="H287" i="1"/>
  <c r="G287" i="1"/>
  <c r="M3" i="9"/>
  <c r="F415" i="4"/>
  <c r="C410" i="1"/>
  <c r="H18" i="3" l="1"/>
  <c r="C639" i="1"/>
  <c r="E646" i="4"/>
  <c r="D636" i="1"/>
  <c r="H634" i="1"/>
  <c r="G634" i="1"/>
  <c r="E645" i="4"/>
  <c r="G276" i="9" s="1"/>
  <c r="E276" i="9" s="1"/>
  <c r="B276" i="9" s="1"/>
  <c r="H410" i="1"/>
  <c r="G410" i="1"/>
  <c r="H635" i="1"/>
  <c r="G635" i="1"/>
  <c r="F642" i="4"/>
  <c r="D646" i="4"/>
  <c r="C636" i="1"/>
  <c r="H636" i="1" l="1"/>
  <c r="G636" i="1"/>
  <c r="F646" i="4"/>
  <c r="H19" i="3"/>
  <c r="C640" i="1"/>
  <c r="I18" i="3"/>
  <c r="D639" i="1"/>
  <c r="H639" i="1" s="1"/>
  <c r="I19" i="3"/>
  <c r="D640" i="1"/>
  <c r="F645" i="4"/>
  <c r="H7" i="3" l="1"/>
  <c r="J3" i="9" s="1"/>
  <c r="G639" i="1"/>
  <c r="H640" i="1"/>
  <c r="G640" i="1"/>
  <c r="G274" i="9" l="1"/>
  <c r="M272" i="9"/>
  <c r="L272" i="9"/>
  <c r="H274" i="9"/>
  <c r="G18" i="9"/>
  <c r="H18" i="9"/>
  <c r="H17" i="9"/>
  <c r="L16" i="9"/>
  <c r="G16" i="9"/>
  <c r="K10" i="9"/>
  <c r="I13" i="9"/>
  <c r="K7" i="9"/>
  <c r="G15" i="9"/>
  <c r="K8" i="9"/>
  <c r="J13" i="9"/>
  <c r="K9" i="9"/>
  <c r="G17" i="9"/>
  <c r="I17" i="9"/>
  <c r="K6" i="9"/>
  <c r="I6" i="9"/>
  <c r="K12" i="9"/>
  <c r="I7" i="9"/>
  <c r="M16" i="9"/>
  <c r="H15" i="9"/>
  <c r="M15" i="9"/>
  <c r="I8" i="9"/>
  <c r="H16" i="9"/>
  <c r="I5" i="9"/>
  <c r="J17" i="9"/>
  <c r="I9" i="9"/>
  <c r="J9" i="9"/>
  <c r="K5" i="9"/>
  <c r="J10" i="9"/>
  <c r="J6" i="9"/>
  <c r="J11" i="9"/>
  <c r="K11" i="9"/>
  <c r="K13" i="9"/>
  <c r="L15" i="9"/>
  <c r="I12" i="9"/>
  <c r="J7" i="9"/>
  <c r="J8" i="9"/>
  <c r="J12" i="9"/>
  <c r="J5" i="9"/>
  <c r="I11" i="9"/>
  <c r="E11" i="9" l="1"/>
  <c r="B11" i="9" s="1"/>
  <c r="F16" i="9"/>
  <c r="E6" i="9"/>
  <c r="B6" i="9" s="1"/>
  <c r="F15" i="9"/>
  <c r="E8" i="9"/>
  <c r="B8" i="9" s="1"/>
  <c r="E12" i="9"/>
  <c r="B12" i="9" s="1"/>
  <c r="F272" i="9"/>
  <c r="B272" i="9" s="1"/>
  <c r="E10" i="9"/>
  <c r="B10" i="9" s="1"/>
  <c r="E5" i="9"/>
  <c r="E13" i="9"/>
  <c r="B13" i="9" s="1"/>
  <c r="F20" i="9"/>
  <c r="E7" i="9"/>
  <c r="B7" i="9" s="1"/>
  <c r="E9" i="9"/>
  <c r="B9" i="9" s="1"/>
  <c r="E17" i="9"/>
  <c r="B17" i="9" s="1"/>
  <c r="E15" i="9"/>
  <c r="E16" i="9"/>
  <c r="E18" i="9"/>
  <c r="B18" i="9" s="1"/>
  <c r="E274" i="9"/>
  <c r="B16" i="9" l="1"/>
  <c r="F14" i="9"/>
  <c r="F3" i="9" s="1"/>
  <c r="B274"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<sst xmlns="http://schemas.openxmlformats.org/spreadsheetml/2006/main" count="4374" uniqueCount="3426">
  <si>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</si>
  <si>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</si>
  <si>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</si>
  <si>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</si>
  <si>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</si>
  <si>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</si>
  <si>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</si>
  <si>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</si>
  <si>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</si>
  <si>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</si>
  <si>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</si>
  <si>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</si>
  <si>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</si>
  <si>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</si>
  <si>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</si>
  <si>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</si>
  <si>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</si>
  <si>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</si>
  <si>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</si>
  <si>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</si>
  <si>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</si>
  <si>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</si>
  <si>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</si>
  <si>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</si>
  <si>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</si>
  <si>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</si>
  <si>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</si>
  <si>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</si>
  <si>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</si>
  <si>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</si>
  <si>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</si>
  <si>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VLADIMIRA NAZORA, NOVA BUKOVICA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</si>
  <si>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</si>
  <si>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</si>
  <si>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</si>
  <si>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</si>
  <si>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</si>
  <si>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</si>
  <si>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</si>
  <si>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</si>
  <si>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</si>
  <si>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</si>
  <si>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</si>
  <si>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</si>
  <si>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</si>
  <si>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</si>
  <si>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</si>
  <si>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</si>
  <si>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</si>
  <si>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16264 - O.Š. VLADIMIRA NAZORA, NOVA BUKOVICA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</si>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</sst>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631169.58000000007</v>
      </c>
      <c r="D2" s="6">
        <f>'PR-RAS'!E6</f>
        <v>749169.21000000008</v>
      </c>
      <c r="E2" s="6">
        <v>0</v>
      </c>
      <c r="F2" s="6">
        <v>0</v>
      </c>
      <c r="G2" s="7">
        <f t="shared" ref="G2:G264" si="0">(B2/1000)*(C2*1+D2*2)</f>
        <v>2129.5080000000003</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599113.13</v>
      </c>
      <c r="D46" s="1">
        <f>'PR-RAS'!E50</f>
        <v>720313.97</v>
      </c>
      <c r="E46" s="1">
        <v>0</v>
      </c>
      <c r="F46" s="1">
        <v>0</v>
      </c>
      <c r="G46" s="2">
        <f t="shared" si="0"/>
        <v>91788.348149999991</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575799.94999999995</v>
      </c>
      <c r="D64" s="1">
        <f>'PR-RAS'!E68</f>
        <v>694718.92999999993</v>
      </c>
      <c r="E64" s="1">
        <v>0</v>
      </c>
      <c r="F64" s="1">
        <v>0</v>
      </c>
      <c r="G64" s="2">
        <f t="shared" si="0"/>
        <v>123809.98202999998</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575799.94999999995</v>
      </c>
      <c r="D65" s="1">
        <f>'PR-RAS'!E69</f>
        <v>690099.48</v>
      </c>
      <c r="E65" s="1">
        <v>0</v>
      </c>
      <c r="F65" s="1">
        <v>0</v>
      </c>
      <c r="G65" s="2">
        <f t="shared" si="0"/>
        <v>125183.93024</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4619.45</v>
      </c>
      <c r="E66" s="1">
        <v>0</v>
      </c>
      <c r="F66" s="1">
        <v>0</v>
      </c>
      <c r="G66" s="2">
        <f t="shared" si="0"/>
        <v>600.52850000000001</v>
      </c>
      <c r="H66" s="2">
        <f t="shared" si="1"/>
        <v>0.4499999999998181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23313.18</v>
      </c>
      <c r="D70" s="1">
        <f>'PR-RAS'!E74</f>
        <v>25595.040000000001</v>
      </c>
      <c r="E70" s="1">
        <v>0</v>
      </c>
      <c r="F70" s="1">
        <v>0</v>
      </c>
      <c r="G70" s="2">
        <f t="shared" si="0"/>
        <v>5140.724940000001</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23313.18</v>
      </c>
      <c r="D71" s="1">
        <f>'PR-RAS'!E75</f>
        <v>25595.040000000001</v>
      </c>
      <c r="E71" s="1">
        <v>0</v>
      </c>
      <c r="F71" s="1">
        <v>0</v>
      </c>
      <c r="G71" s="2">
        <f t="shared" si="0"/>
        <v>5215.2282000000014</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5936.28</v>
      </c>
      <c r="D102" s="1">
        <f>'PR-RAS'!E106</f>
        <v>1155.55</v>
      </c>
      <c r="E102" s="1">
        <v>0</v>
      </c>
      <c r="F102" s="1">
        <v>0</v>
      </c>
      <c r="G102" s="2">
        <f t="shared" si="0"/>
        <v>832.98537999999996</v>
      </c>
      <c r="H102" s="2">
        <f t="shared" si="1"/>
        <v>0.72999999999979082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5936.28</v>
      </c>
      <c r="D108" s="1">
        <f>'PR-RAS'!E112</f>
        <v>1155.55</v>
      </c>
      <c r="E108" s="1">
        <v>0</v>
      </c>
      <c r="F108" s="1">
        <v>0</v>
      </c>
      <c r="G108" s="2">
        <f t="shared" si="0"/>
        <v>882.46965999999986</v>
      </c>
      <c r="H108" s="2">
        <f t="shared" si="1"/>
        <v>0.72999999999979082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5936.28</v>
      </c>
      <c r="D113" s="1">
        <f>'PR-RAS'!E117</f>
        <v>1155.55</v>
      </c>
      <c r="E113" s="1">
        <v>0</v>
      </c>
      <c r="F113" s="1">
        <v>0</v>
      </c>
      <c r="G113" s="2">
        <f t="shared" si="0"/>
        <v>923.70655999999997</v>
      </c>
      <c r="H113" s="2">
        <f t="shared" si="1"/>
        <v>0.72999999999979082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3377.1499999999996</v>
      </c>
      <c r="D120" s="1">
        <f>'PR-RAS'!E124</f>
        <v>4294.29</v>
      </c>
      <c r="E120" s="1">
        <v>0</v>
      </c>
      <c r="F120" s="1">
        <v>0</v>
      </c>
      <c r="G120" s="2">
        <f t="shared" si="0"/>
        <v>1423.9218699999999</v>
      </c>
      <c r="H120" s="2">
        <f t="shared" si="1"/>
        <v>0.43999999999959982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1287.4299999999998</v>
      </c>
      <c r="D121" s="1">
        <f>'PR-RAS'!E125</f>
        <v>1503.39</v>
      </c>
      <c r="E121" s="1">
        <v>0</v>
      </c>
      <c r="F121" s="1">
        <v>0</v>
      </c>
      <c r="G121" s="2">
        <f t="shared" si="0"/>
        <v>515.30520000000001</v>
      </c>
      <c r="H121" s="2">
        <f t="shared" si="1"/>
        <v>0.81999999999993634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292.01</v>
      </c>
      <c r="D122" s="1">
        <f>'PR-RAS'!E126</f>
        <v>272.5</v>
      </c>
      <c r="E122" s="1">
        <v>0</v>
      </c>
      <c r="F122" s="1">
        <v>0</v>
      </c>
      <c r="G122" s="2">
        <f t="shared" si="0"/>
        <v>101.27821</v>
      </c>
      <c r="H122" s="2">
        <f t="shared" si="1"/>
        <v>0.50999999999999091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995.42</v>
      </c>
      <c r="D123" s="1">
        <f>'PR-RAS'!E127</f>
        <v>1230.8900000000001</v>
      </c>
      <c r="E123" s="1">
        <v>0</v>
      </c>
      <c r="F123" s="1">
        <v>0</v>
      </c>
      <c r="G123" s="2">
        <f t="shared" si="0"/>
        <v>421.77840000000003</v>
      </c>
      <c r="H123" s="2">
        <f t="shared" si="1"/>
        <v>0.52999999999985903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2089.7199999999998</v>
      </c>
      <c r="D124" s="1">
        <f>'PR-RAS'!E128</f>
        <v>2790.9</v>
      </c>
      <c r="E124" s="1">
        <v>0</v>
      </c>
      <c r="F124" s="1">
        <v>0</v>
      </c>
      <c r="G124" s="2">
        <f t="shared" si="0"/>
        <v>943.59696000000008</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220</v>
      </c>
      <c r="E125" s="1">
        <v>0</v>
      </c>
      <c r="F125" s="1">
        <v>0</v>
      </c>
      <c r="G125" s="2">
        <f t="shared" si="0"/>
        <v>54.56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2089.7199999999998</v>
      </c>
      <c r="D126" s="1">
        <f>'PR-RAS'!E130</f>
        <v>2570.9</v>
      </c>
      <c r="E126" s="1">
        <v>0</v>
      </c>
      <c r="F126" s="1">
        <v>0</v>
      </c>
      <c r="G126" s="2">
        <f t="shared" si="0"/>
        <v>903.94</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22743.02</v>
      </c>
      <c r="D129" s="1">
        <f>'PR-RAS'!E133</f>
        <v>23405.4</v>
      </c>
      <c r="E129" s="1">
        <v>0</v>
      </c>
      <c r="F129" s="1">
        <v>0</v>
      </c>
      <c r="G129" s="2">
        <f t="shared" si="0"/>
        <v>8902.8889600000002</v>
      </c>
      <c r="H129" s="2">
        <f t="shared" si="1"/>
        <v>0.42000000000189175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22743.02</v>
      </c>
      <c r="D130" s="1">
        <f>'PR-RAS'!E134</f>
        <v>23405.4</v>
      </c>
      <c r="E130" s="1">
        <v>0</v>
      </c>
      <c r="F130" s="1">
        <v>0</v>
      </c>
      <c r="G130" s="2">
        <f t="shared" si="0"/>
        <v>8972.4427800000012</v>
      </c>
      <c r="H130" s="2">
        <f t="shared" si="1"/>
        <v>0.42000000000189175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22743.02</v>
      </c>
      <c r="D131" s="1">
        <f>'PR-RAS'!E135</f>
        <v>23405.4</v>
      </c>
      <c r="E131" s="1">
        <v>0</v>
      </c>
      <c r="F131" s="1">
        <v>0</v>
      </c>
      <c r="G131" s="2">
        <f t="shared" si="0"/>
        <v>9041.9966000000004</v>
      </c>
      <c r="H131" s="2">
        <f t="shared" si="1"/>
        <v>0.42000000000189175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620753.63000000012</v>
      </c>
      <c r="D147" s="1">
        <f>'PR-RAS'!E151</f>
        <v>742752.75</v>
      </c>
      <c r="E147" s="1">
        <v>0</v>
      </c>
      <c r="F147" s="1">
        <v>0</v>
      </c>
      <c r="G147" s="2">
        <f t="shared" si="0"/>
        <v>307513.83297999995</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543401.24000000011</v>
      </c>
      <c r="D148" s="1">
        <f>'PR-RAS'!E152</f>
        <v>659856.69000000006</v>
      </c>
      <c r="E148" s="1">
        <v>0</v>
      </c>
      <c r="F148" s="1">
        <v>0</v>
      </c>
      <c r="G148" s="2">
        <f t="shared" si="0"/>
        <v>273877.84914000001</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448137.82000000007</v>
      </c>
      <c r="D149" s="1">
        <f>'PR-RAS'!E153</f>
        <v>545036.79</v>
      </c>
      <c r="E149" s="1">
        <v>0</v>
      </c>
      <c r="F149" s="1">
        <v>0</v>
      </c>
      <c r="G149" s="2">
        <f t="shared" si="0"/>
        <v>227655.28720000002</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436711.4</v>
      </c>
      <c r="D150" s="1">
        <f>'PR-RAS'!E154</f>
        <v>535492.15</v>
      </c>
      <c r="E150" s="1">
        <v>0</v>
      </c>
      <c r="F150" s="1">
        <v>0</v>
      </c>
      <c r="G150" s="2">
        <f t="shared" si="0"/>
        <v>224646.65930000003</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4255.6400000000003</v>
      </c>
      <c r="D152" s="1">
        <f>'PR-RAS'!E156</f>
        <v>3784.71</v>
      </c>
      <c r="E152" s="1">
        <v>0</v>
      </c>
      <c r="F152" s="1">
        <v>0</v>
      </c>
      <c r="G152" s="2">
        <f t="shared" si="0"/>
        <v>1785.5840600000001</v>
      </c>
      <c r="H152" s="2">
        <f t="shared" si="1"/>
        <v>0.6499999999996362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7170.78</v>
      </c>
      <c r="D153" s="1">
        <f>'PR-RAS'!E157</f>
        <v>5759.93</v>
      </c>
      <c r="E153" s="1">
        <v>0</v>
      </c>
      <c r="F153" s="1">
        <v>0</v>
      </c>
      <c r="G153" s="2">
        <f t="shared" si="0"/>
        <v>2840.9772800000001</v>
      </c>
      <c r="H153" s="2">
        <f t="shared" si="1"/>
        <v>0.28999999999996362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21655.51</v>
      </c>
      <c r="D154" s="1">
        <f>'PR-RAS'!E158</f>
        <v>25240.85</v>
      </c>
      <c r="E154" s="1">
        <v>0</v>
      </c>
      <c r="F154" s="1">
        <v>0</v>
      </c>
      <c r="G154" s="2">
        <f t="shared" si="0"/>
        <v>11036.993129999999</v>
      </c>
      <c r="H154" s="2">
        <f t="shared" si="1"/>
        <v>0.6400000000030559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73607.91</v>
      </c>
      <c r="D155" s="1">
        <f>'PR-RAS'!E159</f>
        <v>89579.05</v>
      </c>
      <c r="E155" s="1">
        <v>0</v>
      </c>
      <c r="F155" s="1">
        <v>0</v>
      </c>
      <c r="G155" s="2">
        <f t="shared" si="0"/>
        <v>38925.965539999997</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73607.91</v>
      </c>
      <c r="D157" s="1">
        <f>'PR-RAS'!E161</f>
        <v>89579.05</v>
      </c>
      <c r="E157" s="1">
        <v>0</v>
      </c>
      <c r="F157" s="1">
        <v>0</v>
      </c>
      <c r="G157" s="2">
        <f t="shared" si="0"/>
        <v>39431.497560000003</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75812.39</v>
      </c>
      <c r="D159" s="1">
        <f>'PR-RAS'!E163</f>
        <v>76346.75</v>
      </c>
      <c r="E159" s="1">
        <v>0</v>
      </c>
      <c r="F159" s="1">
        <v>0</v>
      </c>
      <c r="G159" s="2">
        <f t="shared" si="0"/>
        <v>36103.930619999999</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29146.04</v>
      </c>
      <c r="D160" s="1">
        <f>'PR-RAS'!E164</f>
        <v>27789.88</v>
      </c>
      <c r="E160" s="1">
        <v>0</v>
      </c>
      <c r="F160" s="1">
        <v>0</v>
      </c>
      <c r="G160" s="2">
        <f t="shared" si="0"/>
        <v>13471.4022</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2769.61</v>
      </c>
      <c r="D161" s="1">
        <f>'PR-RAS'!E165</f>
        <v>1152.2</v>
      </c>
      <c r="E161" s="1">
        <v>0</v>
      </c>
      <c r="F161" s="1">
        <v>0</v>
      </c>
      <c r="G161" s="2">
        <f t="shared" si="0"/>
        <v>811.84160000000008</v>
      </c>
      <c r="H161" s="2">
        <f t="shared" si="1"/>
        <v>0.58999999999991815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25916.43</v>
      </c>
      <c r="D162" s="1">
        <f>'PR-RAS'!E166</f>
        <v>26257.68</v>
      </c>
      <c r="E162" s="1">
        <v>0</v>
      </c>
      <c r="F162" s="1">
        <v>0</v>
      </c>
      <c r="G162" s="2">
        <f t="shared" si="0"/>
        <v>12627.518190000003</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460</v>
      </c>
      <c r="D163" s="1">
        <f>'PR-RAS'!E167</f>
        <v>380</v>
      </c>
      <c r="E163" s="1">
        <v>0</v>
      </c>
      <c r="F163" s="1">
        <v>0</v>
      </c>
      <c r="G163" s="2">
        <f t="shared" si="0"/>
        <v>197.64000000000001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29724.86</v>
      </c>
      <c r="D165" s="1">
        <f>'PR-RAS'!E169</f>
        <v>32011.600000000002</v>
      </c>
      <c r="E165" s="1">
        <v>0</v>
      </c>
      <c r="F165" s="1">
        <v>0</v>
      </c>
      <c r="G165" s="2">
        <f t="shared" si="0"/>
        <v>15374.681840000001</v>
      </c>
      <c r="H165" s="2">
        <f t="shared" si="1"/>
        <v>0.53999999999723514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1627.48</v>
      </c>
      <c r="D166" s="1">
        <f>'PR-RAS'!E170</f>
        <v>1178.56</v>
      </c>
      <c r="E166" s="1">
        <v>0</v>
      </c>
      <c r="F166" s="1">
        <v>0</v>
      </c>
      <c r="G166" s="2">
        <f t="shared" si="0"/>
        <v>657.45900000000006</v>
      </c>
      <c r="H166" s="2">
        <f t="shared" si="1"/>
        <v>0.92000000000007276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18573.95</v>
      </c>
      <c r="D167" s="1">
        <f>'PR-RAS'!E171</f>
        <v>21660.02</v>
      </c>
      <c r="E167" s="1">
        <v>0</v>
      </c>
      <c r="F167" s="1">
        <v>0</v>
      </c>
      <c r="G167" s="2">
        <f t="shared" si="0"/>
        <v>10274.402340000001</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8274.93</v>
      </c>
      <c r="D168" s="1">
        <f>'PR-RAS'!E172</f>
        <v>8143.93</v>
      </c>
      <c r="E168" s="1">
        <v>0</v>
      </c>
      <c r="F168" s="1">
        <v>0</v>
      </c>
      <c r="G168" s="2">
        <f t="shared" si="0"/>
        <v>4101.9859300000007</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917.87</v>
      </c>
      <c r="D169" s="1">
        <f>'PR-RAS'!E173</f>
        <v>794.24</v>
      </c>
      <c r="E169" s="1">
        <v>0</v>
      </c>
      <c r="F169" s="1">
        <v>0</v>
      </c>
      <c r="G169" s="2">
        <f t="shared" si="0"/>
        <v>421.0668</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288.23</v>
      </c>
      <c r="D170" s="1">
        <f>'PR-RAS'!E174</f>
        <v>98.8</v>
      </c>
      <c r="E170" s="1">
        <v>0</v>
      </c>
      <c r="F170" s="1">
        <v>0</v>
      </c>
      <c r="G170" s="2">
        <f t="shared" si="0"/>
        <v>82.105270000000019</v>
      </c>
      <c r="H170" s="2">
        <f t="shared" si="1"/>
        <v>0.43000000000002103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42.4</v>
      </c>
      <c r="D172" s="1">
        <f>'PR-RAS'!E176</f>
        <v>136.05000000000001</v>
      </c>
      <c r="E172" s="1">
        <v>0</v>
      </c>
      <c r="F172" s="1">
        <v>0</v>
      </c>
      <c r="G172" s="2">
        <f t="shared" si="0"/>
        <v>53.779500000000006</v>
      </c>
      <c r="H172" s="2">
        <f t="shared" si="1"/>
        <v>0.45000000000000995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12738.050000000001</v>
      </c>
      <c r="D173" s="1">
        <f>'PR-RAS'!E177</f>
        <v>12408.539999999999</v>
      </c>
      <c r="E173" s="1">
        <v>0</v>
      </c>
      <c r="F173" s="1">
        <v>0</v>
      </c>
      <c r="G173" s="2">
        <f t="shared" si="0"/>
        <v>6459.4823599999991</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1811.27</v>
      </c>
      <c r="D174" s="1">
        <f>'PR-RAS'!E178</f>
        <v>1911.56</v>
      </c>
      <c r="E174" s="1">
        <v>0</v>
      </c>
      <c r="F174" s="1">
        <v>0</v>
      </c>
      <c r="G174" s="2">
        <f t="shared" si="0"/>
        <v>974.74946999999986</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3572.18</v>
      </c>
      <c r="D175" s="1">
        <f>'PR-RAS'!E179</f>
        <v>4360.6000000000004</v>
      </c>
      <c r="E175" s="1">
        <v>0</v>
      </c>
      <c r="F175" s="1">
        <v>0</v>
      </c>
      <c r="G175" s="2">
        <f t="shared" si="0"/>
        <v>2139.0481199999999</v>
      </c>
      <c r="H175" s="2">
        <f t="shared" si="1"/>
        <v>0.57999999999947249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1058.71</v>
      </c>
      <c r="D177" s="1">
        <f>'PR-RAS'!E181</f>
        <v>979.12</v>
      </c>
      <c r="E177" s="1">
        <v>0</v>
      </c>
      <c r="F177" s="1">
        <v>0</v>
      </c>
      <c r="G177" s="2">
        <f t="shared" si="0"/>
        <v>530.9831999999999</v>
      </c>
      <c r="H177" s="2">
        <f t="shared" si="1"/>
        <v>0.40999999999996817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772.72</v>
      </c>
      <c r="D179" s="1">
        <f>'PR-RAS'!E183</f>
        <v>1033</v>
      </c>
      <c r="E179" s="1">
        <v>0</v>
      </c>
      <c r="F179" s="1">
        <v>0</v>
      </c>
      <c r="G179" s="2">
        <f t="shared" si="0"/>
        <v>505.29216000000002</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3605.41</v>
      </c>
      <c r="D181" s="1">
        <f>'PR-RAS'!E185</f>
        <v>3884.95</v>
      </c>
      <c r="E181" s="1">
        <v>0</v>
      </c>
      <c r="F181" s="1">
        <v>0</v>
      </c>
      <c r="G181" s="2">
        <f t="shared" si="0"/>
        <v>2047.5557999999999</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1917.76</v>
      </c>
      <c r="D182" s="1">
        <f>'PR-RAS'!E186</f>
        <v>239.31</v>
      </c>
      <c r="E182" s="1">
        <v>0</v>
      </c>
      <c r="F182" s="1">
        <v>0</v>
      </c>
      <c r="G182" s="2">
        <f t="shared" si="0"/>
        <v>433.74477999999999</v>
      </c>
      <c r="H182" s="2">
        <f t="shared" si="1"/>
        <v>0.55000000000001137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4203.4400000000005</v>
      </c>
      <c r="D184" s="1">
        <f>'PR-RAS'!E188</f>
        <v>4136.7299999999996</v>
      </c>
      <c r="E184" s="1">
        <v>0</v>
      </c>
      <c r="F184" s="1">
        <v>0</v>
      </c>
      <c r="G184" s="2">
        <f t="shared" si="0"/>
        <v>2283.2727</v>
      </c>
      <c r="H184" s="2">
        <f t="shared" si="1"/>
        <v>0.71000000000094587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656.17</v>
      </c>
      <c r="D187" s="1">
        <f>'PR-RAS'!E191</f>
        <v>0</v>
      </c>
      <c r="E187" s="1">
        <v>0</v>
      </c>
      <c r="F187" s="1">
        <v>0</v>
      </c>
      <c r="G187" s="2">
        <f t="shared" si="0"/>
        <v>122.04761999999999</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1908.33</v>
      </c>
      <c r="D189" s="1">
        <f>'PR-RAS'!E193</f>
        <v>2259.79</v>
      </c>
      <c r="E189" s="1">
        <v>0</v>
      </c>
      <c r="F189" s="1">
        <v>0</v>
      </c>
      <c r="G189" s="2">
        <f t="shared" si="0"/>
        <v>1208.4470799999999</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1638.94</v>
      </c>
      <c r="D191" s="1">
        <f>'PR-RAS'!E195</f>
        <v>1876.94</v>
      </c>
      <c r="E191" s="1">
        <v>0</v>
      </c>
      <c r="F191" s="1">
        <v>0</v>
      </c>
      <c r="G191" s="2">
        <f t="shared" si="0"/>
        <v>1024.6358</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1335</v>
      </c>
      <c r="D248" s="1">
        <f>'PR-RAS'!E252</f>
        <v>6342.21</v>
      </c>
      <c r="E248" s="1">
        <v>0</v>
      </c>
      <c r="F248" s="1">
        <v>0</v>
      </c>
      <c r="G248" s="2">
        <f t="shared" si="0"/>
        <v>3462.7967399999998</v>
      </c>
      <c r="H248" s="2">
        <f t="shared" si="1"/>
        <v>0.21000000000003638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1335</v>
      </c>
      <c r="D255" s="1">
        <f>'PR-RAS'!E259</f>
        <v>6342.21</v>
      </c>
      <c r="E255" s="1">
        <v>0</v>
      </c>
      <c r="F255" s="1">
        <v>0</v>
      </c>
      <c r="G255" s="2">
        <f t="shared" si="0"/>
        <v>3560.9326799999999</v>
      </c>
      <c r="H255" s="2">
        <f t="shared" si="1"/>
        <v>0.21000000000003638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1335</v>
      </c>
      <c r="D257" s="1">
        <f>'PR-RAS'!E261</f>
        <v>6342.21</v>
      </c>
      <c r="E257" s="1">
        <v>0</v>
      </c>
      <c r="F257" s="1">
        <v>0</v>
      </c>
      <c r="G257" s="2">
        <f t="shared" si="0"/>
        <v>3588.9715200000001</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205</v>
      </c>
      <c r="D259" s="1">
        <f>'PR-RAS'!E263</f>
        <v>207.1</v>
      </c>
      <c r="E259" s="1">
        <v>0</v>
      </c>
      <c r="F259" s="1">
        <v>0</v>
      </c>
      <c r="G259" s="2">
        <f t="shared" si="0"/>
        <v>159.75360000000001</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205</v>
      </c>
      <c r="D260" s="1">
        <f>'PR-RAS'!E264</f>
        <v>207.1</v>
      </c>
      <c r="E260" s="1">
        <v>0</v>
      </c>
      <c r="F260" s="1">
        <v>0</v>
      </c>
      <c r="G260" s="2">
        <f t="shared" si="0"/>
        <v>160.37280000000001</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205</v>
      </c>
      <c r="D262" s="1">
        <f>'PR-RAS'!E266</f>
        <v>207.1</v>
      </c>
      <c r="E262" s="1">
        <v>0</v>
      </c>
      <c r="F262" s="1">
        <v>0</v>
      </c>
      <c r="G262" s="2">
        <f t="shared" si="0"/>
        <v>161.61120000000003</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620753.63000000012</v>
      </c>
      <c r="D285" s="1">
        <f>'PR-RAS'!E289</f>
        <v>742752.75</v>
      </c>
      <c r="E285" s="1">
        <v>0</v>
      </c>
      <c r="F285" s="1">
        <v>0</v>
      </c>
      <c r="G285" s="2">
        <f t="shared" si="8"/>
        <v>598177.59291999997</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10415.949999999953</v>
      </c>
      <c r="D286" s="1">
        <f>'PR-RAS'!E290</f>
        <v>6416.4600000000792</v>
      </c>
      <c r="E286" s="1">
        <v>0</v>
      </c>
      <c r="F286" s="1">
        <v>0</v>
      </c>
      <c r="G286" s="2">
        <f t="shared" si="8"/>
        <v>6625.9279500000312</v>
      </c>
      <c r="H286" s="2">
        <f t="shared" si="9"/>
        <v>0.51000000012572855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2239.5100000000002</v>
      </c>
      <c r="D288" s="1">
        <f>'PR-RAS'!E292</f>
        <v>15168.13</v>
      </c>
      <c r="E288" s="1">
        <v>0</v>
      </c>
      <c r="F288" s="1">
        <v>0</v>
      </c>
      <c r="G288" s="2">
        <f t="shared" si="8"/>
        <v>9349.2459899999976</v>
      </c>
      <c r="H288" s="2">
        <f t="shared" si="9"/>
        <v>0.61999999999898137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111.19</v>
      </c>
      <c r="E290" s="1">
        <v>0</v>
      </c>
      <c r="F290" s="1">
        <v>0</v>
      </c>
      <c r="G290" s="2">
        <f t="shared" si="8"/>
        <v>64.26782</v>
      </c>
      <c r="H290" s="2">
        <f t="shared" si="9"/>
        <v>0.18999999999999773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135</v>
      </c>
      <c r="E291" s="1">
        <v>0</v>
      </c>
      <c r="F291" s="1">
        <v>0</v>
      </c>
      <c r="G291" s="2">
        <f t="shared" si="8"/>
        <v>78.3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6086.34</v>
      </c>
      <c r="D345" s="1">
        <f>'PR-RAS'!E350</f>
        <v>9645.43</v>
      </c>
      <c r="E345" s="1">
        <v>0</v>
      </c>
      <c r="F345" s="1">
        <v>0</v>
      </c>
      <c r="G345" s="2">
        <f t="shared" si="8"/>
        <v>8729.7567999999992</v>
      </c>
      <c r="H345" s="2">
        <f t="shared" si="9"/>
        <v>0.77000000000043656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6086.34</v>
      </c>
      <c r="D358" s="1">
        <f>'PR-RAS'!E363</f>
        <v>9645.43</v>
      </c>
      <c r="E358" s="1">
        <v>0</v>
      </c>
      <c r="F358" s="1">
        <v>0</v>
      </c>
      <c r="G358" s="2">
        <f t="shared" si="8"/>
        <v>9059.6604000000007</v>
      </c>
      <c r="H358" s="2">
        <f t="shared" si="9"/>
        <v>0.77000000000043656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2763.37</v>
      </c>
      <c r="D364" s="1">
        <f>'PR-RAS'!E369</f>
        <v>4617.8799999999992</v>
      </c>
      <c r="E364" s="1">
        <v>0</v>
      </c>
      <c r="F364" s="1">
        <v>0</v>
      </c>
      <c r="G364" s="2">
        <f t="shared" si="8"/>
        <v>4355.684189999999</v>
      </c>
      <c r="H364" s="2">
        <f t="shared" si="9"/>
        <v>0.49000000000069122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2049.38</v>
      </c>
      <c r="D365" s="1">
        <f>'PR-RAS'!E370</f>
        <v>0</v>
      </c>
      <c r="E365" s="1">
        <v>0</v>
      </c>
      <c r="F365" s="1">
        <v>0</v>
      </c>
      <c r="G365" s="2">
        <f t="shared" si="8"/>
        <v>745.97432000000003</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75.48</v>
      </c>
      <c r="E369" s="1">
        <v>0</v>
      </c>
      <c r="F369" s="1">
        <v>0</v>
      </c>
      <c r="G369" s="2">
        <f t="shared" si="8"/>
        <v>55.553280000000001</v>
      </c>
      <c r="H369" s="2">
        <f t="shared" si="9"/>
        <v>0.48000000000000398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713.99</v>
      </c>
      <c r="D371" s="1">
        <f>'PR-RAS'!E376</f>
        <v>4542.3999999999996</v>
      </c>
      <c r="E371" s="1">
        <v>0</v>
      </c>
      <c r="F371" s="1">
        <v>0</v>
      </c>
      <c r="G371" s="2">
        <f t="shared" si="8"/>
        <v>3625.5522999999998</v>
      </c>
      <c r="H371" s="2">
        <f t="shared" si="9"/>
        <v>0.40999999999962711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3322.97</v>
      </c>
      <c r="D378" s="1">
        <f>'PR-RAS'!E383</f>
        <v>5027.55</v>
      </c>
      <c r="E378" s="1">
        <v>0</v>
      </c>
      <c r="F378" s="1">
        <v>0</v>
      </c>
      <c r="G378" s="2">
        <f t="shared" si="8"/>
        <v>5043.5323900000003</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3322.97</v>
      </c>
      <c r="D379" s="1">
        <f>'PR-RAS'!E384</f>
        <v>5027.55</v>
      </c>
      <c r="E379" s="1">
        <v>0</v>
      </c>
      <c r="F379" s="1">
        <v>0</v>
      </c>
      <c r="G379" s="2">
        <f t="shared" si="8"/>
        <v>5056.9104600000001</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6086.34</v>
      </c>
      <c r="D403" s="1">
        <f>'PR-RAS'!E408</f>
        <v>9645.43</v>
      </c>
      <c r="E403" s="1">
        <v>0</v>
      </c>
      <c r="F403" s="1">
        <v>0</v>
      </c>
      <c r="G403" s="2">
        <f t="shared" si="8"/>
        <v>10201.634400000001</v>
      </c>
      <c r="H403" s="2">
        <f t="shared" si="9"/>
        <v>0.77000000000043656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6086.34</v>
      </c>
      <c r="E405" s="1">
        <v>0</v>
      </c>
      <c r="F405" s="1">
        <v>0</v>
      </c>
      <c r="G405" s="2">
        <f t="shared" si="8"/>
        <v>4917.7627200000006</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631169.58000000007</v>
      </c>
      <c r="D407" s="1">
        <f>'PR-RAS'!E412</f>
        <v>749169.21000000008</v>
      </c>
      <c r="E407" s="1">
        <v>0</v>
      </c>
      <c r="F407" s="1">
        <v>0</v>
      </c>
      <c r="G407" s="2">
        <f t="shared" si="8"/>
        <v>864580.24800000002</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626839.97000000009</v>
      </c>
      <c r="D408" s="1">
        <f>'PR-RAS'!E413</f>
        <v>752398.18</v>
      </c>
      <c r="E408" s="1">
        <v>0</v>
      </c>
      <c r="F408" s="1">
        <v>0</v>
      </c>
      <c r="G408" s="2">
        <f t="shared" si="8"/>
        <v>867575.98630999995</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4329.609999999986</v>
      </c>
      <c r="D409" s="1">
        <f>'PR-RAS'!E414</f>
        <v>0</v>
      </c>
      <c r="E409" s="1">
        <v>0</v>
      </c>
      <c r="F409" s="1">
        <v>0</v>
      </c>
      <c r="G409" s="2">
        <f t="shared" si="8"/>
        <v>1766.4808799999942</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3228.9699999999721</v>
      </c>
      <c r="E410" s="1">
        <v>0</v>
      </c>
      <c r="F410" s="1">
        <v>0</v>
      </c>
      <c r="G410" s="2">
        <f t="shared" si="8"/>
        <v>2641.297459999977</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2239.5100000000002</v>
      </c>
      <c r="D411" s="1">
        <f>'PR-RAS'!E416</f>
        <v>9081.7899999999991</v>
      </c>
      <c r="E411" s="1">
        <v>0</v>
      </c>
      <c r="F411" s="1">
        <v>0</v>
      </c>
      <c r="G411" s="2">
        <f t="shared" si="8"/>
        <v>8365.2668999999987</v>
      </c>
      <c r="H411" s="2">
        <f t="shared" si="9"/>
        <v>0.7000000000007276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111.19</v>
      </c>
      <c r="E413" s="1">
        <v>0</v>
      </c>
      <c r="F413" s="1">
        <v>0</v>
      </c>
      <c r="G413" s="2">
        <f t="shared" si="8"/>
        <v>91.620559999999998</v>
      </c>
      <c r="H413" s="2">
        <f t="shared" si="9"/>
        <v>0.18999999999999773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631169.58000000007</v>
      </c>
      <c r="D633" s="1">
        <f>'PR-RAS'!E639</f>
        <v>749169.21000000008</v>
      </c>
      <c r="E633" s="1">
        <v>0</v>
      </c>
      <c r="F633" s="1">
        <v>0</v>
      </c>
      <c r="G633" s="2">
        <f t="shared" si="10"/>
        <v>1345849.0560000001</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626839.97000000009</v>
      </c>
      <c r="D634" s="1">
        <f>'PR-RAS'!E640</f>
        <v>752398.18</v>
      </c>
      <c r="E634" s="1">
        <v>0</v>
      </c>
      <c r="F634" s="1">
        <v>0</v>
      </c>
      <c r="G634" s="2">
        <f t="shared" si="10"/>
        <v>1349325.7968900001</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4329.609999999986</v>
      </c>
      <c r="D635" s="1">
        <f>'PR-RAS'!E641</f>
        <v>0</v>
      </c>
      <c r="E635" s="1">
        <v>0</v>
      </c>
      <c r="F635" s="1">
        <v>0</v>
      </c>
      <c r="G635" s="2">
        <f t="shared" si="10"/>
        <v>2744.9727399999911</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3228.9699999999721</v>
      </c>
      <c r="E636" s="1">
        <v>0</v>
      </c>
      <c r="F636" s="1">
        <v>0</v>
      </c>
      <c r="G636" s="2">
        <f t="shared" si="10"/>
        <v>4100.7918999999647</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2239.5100000000002</v>
      </c>
      <c r="D637" s="1">
        <f>'PR-RAS'!E643</f>
        <v>9081.7899999999991</v>
      </c>
      <c r="E637" s="1">
        <v>0</v>
      </c>
      <c r="F637" s="1">
        <v>0</v>
      </c>
      <c r="G637" s="2">
        <f t="shared" si="10"/>
        <v>12976.365239999997</v>
      </c>
      <c r="H637" s="2">
        <f t="shared" si="11"/>
        <v>0.7000000000007276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6569.1199999999862</v>
      </c>
      <c r="D639" s="1">
        <f>'PR-RAS'!E645</f>
        <v>5852.820000000027</v>
      </c>
      <c r="E639" s="1">
        <v>0</v>
      </c>
      <c r="F639" s="1">
        <v>0</v>
      </c>
      <c r="G639" s="2">
        <f t="shared" si="10"/>
        <v>11659.296880000025</v>
      </c>
      <c r="H639" s="2">
        <f t="shared" si="11"/>
        <v>0.29999999995925464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46449.91</v>
      </c>
      <c r="D641" s="1">
        <f>'PR-RAS'!E647</f>
        <v>55991.839999999997</v>
      </c>
      <c r="E641" s="1">
        <v>0</v>
      </c>
      <c r="F641" s="1">
        <v>0</v>
      </c>
      <c r="G641" s="2">
        <f t="shared" si="10"/>
        <v>101397.4976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27</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572689.61</v>
      </c>
      <c r="D668" s="1">
        <f>'PR-RAS'!E675</f>
        <v>683474.26</v>
      </c>
      <c r="E668" s="1">
        <v>0</v>
      </c>
      <c r="F668" s="1">
        <v>0</v>
      </c>
      <c r="G668" s="2">
        <f t="shared" si="10"/>
        <v>1293738.63271</v>
      </c>
      <c r="H668" s="2">
        <f t="shared" si="11"/>
        <v>0.65000000002328306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3110.34</v>
      </c>
      <c r="D669" s="1">
        <f>'PR-RAS'!E676</f>
        <v>6625.22</v>
      </c>
      <c r="E669" s="1">
        <v>0</v>
      </c>
      <c r="F669" s="1">
        <v>0</v>
      </c>
      <c r="G669" s="2">
        <f t="shared" si="10"/>
        <v>10929.001040000001</v>
      </c>
      <c r="H669" s="2">
        <f t="shared" si="11"/>
        <v>0.56000000000040018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4619.45</v>
      </c>
      <c r="E670" s="1">
        <v>0</v>
      </c>
      <c r="F670" s="1">
        <v>0</v>
      </c>
      <c r="G670" s="2">
        <f t="shared" si="10"/>
        <v>6180.8240999999998</v>
      </c>
      <c r="H670" s="2">
        <f t="shared" si="11"/>
        <v>0.4499999999998181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4907.7</v>
      </c>
      <c r="D687" s="1">
        <f>'PR-RAS'!E694</f>
        <v>0</v>
      </c>
      <c r="E687" s="1">
        <v>0</v>
      </c>
      <c r="F687" s="1">
        <v>0</v>
      </c>
      <c r="G687" s="2">
        <f t="shared" si="10"/>
        <v>3366.6822000000002</v>
      </c>
      <c r="H687" s="2">
        <f t="shared" si="11"/>
        <v>0.3000000000001819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18405.48</v>
      </c>
      <c r="D688" s="1">
        <f>'PR-RAS'!E695</f>
        <v>25595.040000000001</v>
      </c>
      <c r="E688" s="1">
        <v>0</v>
      </c>
      <c r="F688" s="1">
        <v>0</v>
      </c>
      <c r="G688" s="2">
        <f t="shared" si="10"/>
        <v>47812.149720000001</v>
      </c>
      <c r="H688" s="2">
        <f t="shared" si="11"/>
        <v>0.52000000000043656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5923.28</v>
      </c>
      <c r="D703" s="1">
        <f>'PR-RAS'!E710</f>
        <v>0</v>
      </c>
      <c r="E703" s="1">
        <v>0</v>
      </c>
      <c r="F703" s="1">
        <v>0</v>
      </c>
      <c r="G703" s="2">
        <f t="shared" si="10"/>
        <v>4158.1425599999993</v>
      </c>
      <c r="H703" s="2">
        <f t="shared" si="11"/>
        <v>0.27999999999974534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265.45</v>
      </c>
      <c r="D710" s="1">
        <f>'PR-RAS'!E717</f>
        <v>441.44</v>
      </c>
      <c r="E710" s="1">
        <v>0</v>
      </c>
      <c r="F710" s="1">
        <v>0</v>
      </c>
      <c r="G710" s="2">
        <f t="shared" si="10"/>
        <v>814.1659699999999</v>
      </c>
      <c r="H710" s="2">
        <f t="shared" si="11"/>
        <v>0.88999999999998636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25916.43</v>
      </c>
      <c r="D711" s="1">
        <f>'PR-RAS'!E718</f>
        <v>26257.68</v>
      </c>
      <c r="E711" s="1">
        <v>0</v>
      </c>
      <c r="F711" s="1">
        <v>0</v>
      </c>
      <c r="G711" s="2">
        <f t="shared" si="10"/>
        <v>55686.570900000006</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772.72</v>
      </c>
      <c r="D713" s="1">
        <f>'PR-RAS'!E720</f>
        <v>1033</v>
      </c>
      <c r="E713" s="1">
        <v>0</v>
      </c>
      <c r="F713" s="1">
        <v>0</v>
      </c>
      <c r="G713" s="2">
        <f t="shared" si="10"/>
        <v>2021.1686400000001</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1335</v>
      </c>
      <c r="D821" s="1">
        <f>'PR-RAS'!E828</f>
        <v>6342.21</v>
      </c>
      <c r="E821" s="1">
        <v>0</v>
      </c>
      <c r="F821" s="1">
        <v>0</v>
      </c>
      <c r="G821" s="2">
        <f t="shared" si="18"/>
        <v>11495.9244</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82135.799999999988</v>
      </c>
      <c r="D984" s="6">
        <f>BILANCA!E6</f>
        <v>112438.38999999997</v>
      </c>
      <c r="E984" s="6">
        <v>0</v>
      </c>
      <c r="F984" s="6">
        <v>0</v>
      </c>
      <c r="G984" s="7">
        <f t="shared" ref="G984:G1241" si="22">B984/1000*C984+B984/500*D984</f>
        <v>307.01257999999996</v>
      </c>
      <c r="H984" s="7">
        <f t="shared" si="19"/>
        <v>0.58999999998195563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15662.679999999998</v>
      </c>
      <c r="D985" s="1">
        <f>BILANCA!E7</f>
        <v>46941.289999999972</v>
      </c>
      <c r="E985" s="1">
        <v>0</v>
      </c>
      <c r="F985" s="1">
        <v>0</v>
      </c>
      <c r="G985" s="2">
        <f t="shared" si="22"/>
        <v>219.09051999999988</v>
      </c>
      <c r="H985" s="2">
        <f t="shared" si="19"/>
        <v>0.60999999997329724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15662.679999999998</v>
      </c>
      <c r="D990" s="1">
        <f>BILANCA!E12</f>
        <v>46941.289999999972</v>
      </c>
      <c r="E990" s="1">
        <v>0</v>
      </c>
      <c r="F990" s="1">
        <v>0</v>
      </c>
      <c r="G990" s="2">
        <f t="shared" si="22"/>
        <v>766.81681999999955</v>
      </c>
      <c r="H990" s="2">
        <f t="shared" si="19"/>
        <v>0.60999999997329724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1061.19</v>
      </c>
      <c r="D991" s="1">
        <f>BILANCA!E13</f>
        <v>1061.19</v>
      </c>
      <c r="E991" s="1">
        <v>0</v>
      </c>
      <c r="F991" s="1">
        <v>0</v>
      </c>
      <c r="G991" s="2">
        <f t="shared" si="22"/>
        <v>25.468560000000004</v>
      </c>
      <c r="H991" s="2">
        <f t="shared" si="19"/>
        <v>0.38000000000010914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1061.19</v>
      </c>
      <c r="D993" s="1">
        <f>BILANCA!E15</f>
        <v>1061.19</v>
      </c>
      <c r="E993" s="1">
        <v>0</v>
      </c>
      <c r="F993" s="1">
        <v>0</v>
      </c>
      <c r="G993" s="2">
        <f t="shared" si="22"/>
        <v>31.835700000000003</v>
      </c>
      <c r="H993" s="2">
        <f t="shared" si="19"/>
        <v>0.38000000000010914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12930.949999999997</v>
      </c>
      <c r="D997" s="1">
        <f>BILANCA!E19</f>
        <v>4584.6199999999662</v>
      </c>
      <c r="E997" s="1">
        <v>0</v>
      </c>
      <c r="F997" s="1">
        <v>0</v>
      </c>
      <c r="G997" s="2">
        <f t="shared" si="22"/>
        <v>309.40265999999906</v>
      </c>
      <c r="H997" s="2">
        <f t="shared" si="19"/>
        <v>0.43000000003667083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101929.13</v>
      </c>
      <c r="D998" s="1">
        <f>BILANCA!E20</f>
        <v>144381.63</v>
      </c>
      <c r="E998" s="1">
        <v>0</v>
      </c>
      <c r="F998" s="1">
        <v>0</v>
      </c>
      <c r="G998" s="2">
        <f t="shared" si="22"/>
        <v>5860.3858500000006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1273.75</v>
      </c>
      <c r="D999" s="1">
        <f>BILANCA!E21</f>
        <v>1273.75</v>
      </c>
      <c r="E999" s="1">
        <v>0</v>
      </c>
      <c r="F999" s="1">
        <v>0</v>
      </c>
      <c r="G999" s="2">
        <f t="shared" si="22"/>
        <v>61.14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5752.36</v>
      </c>
      <c r="D1000" s="1">
        <f>BILANCA!E22</f>
        <v>5752.36</v>
      </c>
      <c r="E1000" s="1">
        <v>0</v>
      </c>
      <c r="F1000" s="1">
        <v>0</v>
      </c>
      <c r="G1000" s="2">
        <f t="shared" si="22"/>
        <v>293.37036000000001</v>
      </c>
      <c r="H1000" s="2">
        <f t="shared" si="19"/>
        <v>0.71999999999934516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862.39</v>
      </c>
      <c r="D1002" s="1">
        <f>BILANCA!E24</f>
        <v>937.87</v>
      </c>
      <c r="E1002" s="1">
        <v>0</v>
      </c>
      <c r="F1002" s="1">
        <v>0</v>
      </c>
      <c r="G1002" s="2">
        <f t="shared" si="22"/>
        <v>52.024470000000001</v>
      </c>
      <c r="H1002" s="2">
        <f t="shared" si="19"/>
        <v>0.51999999999998181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6185.43</v>
      </c>
      <c r="D1003" s="1">
        <f>BILANCA!E25</f>
        <v>6185.43</v>
      </c>
      <c r="E1003" s="1">
        <v>0</v>
      </c>
      <c r="F1003" s="1">
        <v>0</v>
      </c>
      <c r="G1003" s="2">
        <f t="shared" si="22"/>
        <v>371.12580000000003</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12367.4</v>
      </c>
      <c r="D1004" s="1">
        <f>BILANCA!E26</f>
        <v>16919.150000000001</v>
      </c>
      <c r="E1004" s="1">
        <v>0</v>
      </c>
      <c r="F1004" s="1">
        <v>0</v>
      </c>
      <c r="G1004" s="2">
        <f t="shared" si="22"/>
        <v>970.31970000000001</v>
      </c>
      <c r="H1004" s="2">
        <f t="shared" si="19"/>
        <v>0.55000000000109139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115439.51</v>
      </c>
      <c r="D1006" s="1">
        <f>BILANCA!E28</f>
        <v>170865.57</v>
      </c>
      <c r="E1006" s="1">
        <v>0</v>
      </c>
      <c r="F1006" s="1">
        <v>0</v>
      </c>
      <c r="G1006" s="2">
        <f t="shared" si="22"/>
        <v>10514.924950000001</v>
      </c>
      <c r="H1006" s="2">
        <f t="shared" si="19"/>
        <v>0.91999999999825377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1670.5400000000009</v>
      </c>
      <c r="D1013" s="1">
        <f>BILANCA!E35</f>
        <v>41295.480000000003</v>
      </c>
      <c r="E1013" s="1">
        <v>0</v>
      </c>
      <c r="F1013" s="1">
        <v>0</v>
      </c>
      <c r="G1013" s="2">
        <f t="shared" si="22"/>
        <v>2527.8450000000003</v>
      </c>
      <c r="H1013" s="2">
        <f t="shared" si="19"/>
        <v>0.94000000000232831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39801.53</v>
      </c>
      <c r="D1014" s="1">
        <f>BILANCA!E36</f>
        <v>44829.08</v>
      </c>
      <c r="E1014" s="1">
        <v>0</v>
      </c>
      <c r="F1014" s="1">
        <v>0</v>
      </c>
      <c r="G1014" s="2">
        <f t="shared" si="22"/>
        <v>4013.2503900000002</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38130.99</v>
      </c>
      <c r="D1018" s="1">
        <f>BILANCA!E40</f>
        <v>3533.6</v>
      </c>
      <c r="E1018" s="1">
        <v>0</v>
      </c>
      <c r="F1018" s="1">
        <v>0</v>
      </c>
      <c r="G1018" s="2">
        <f t="shared" si="22"/>
        <v>1581.9366500000001</v>
      </c>
      <c r="H1018" s="2">
        <f t="shared" si="19"/>
        <v>0.41000000000212822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336.23</v>
      </c>
      <c r="D1032" s="1">
        <f>BILANCA!E54</f>
        <v>435.03</v>
      </c>
      <c r="E1032" s="1">
        <v>0</v>
      </c>
      <c r="F1032" s="1">
        <v>0</v>
      </c>
      <c r="G1032" s="2">
        <f t="shared" si="22"/>
        <v>59.10821</v>
      </c>
      <c r="H1032" s="2">
        <f t="shared" si="19"/>
        <v>0.25999999999999091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336.23</v>
      </c>
      <c r="D1033" s="1">
        <f>BILANCA!E55</f>
        <v>435.03</v>
      </c>
      <c r="E1033" s="1">
        <v>0</v>
      </c>
      <c r="F1033" s="1">
        <v>0</v>
      </c>
      <c r="G1033" s="2">
        <f t="shared" si="22"/>
        <v>60.314500000000002</v>
      </c>
      <c r="H1033" s="2">
        <f t="shared" si="19"/>
        <v>0.25999999999999091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66473.119999999995</v>
      </c>
      <c r="D1046" s="1">
        <f>BILANCA!E68</f>
        <v>65497.1</v>
      </c>
      <c r="E1046" s="1">
        <v>0</v>
      </c>
      <c r="F1046" s="1">
        <v>0</v>
      </c>
      <c r="G1046" s="2">
        <f t="shared" si="22"/>
        <v>12440.441159999998</v>
      </c>
      <c r="H1046" s="2">
        <f t="shared" si="19"/>
        <v>0.2199999999938882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8611.2000000000007</v>
      </c>
      <c r="D1056" s="1">
        <f>BILANCA!E78</f>
        <v>1640.07</v>
      </c>
      <c r="E1056" s="1">
        <v>0</v>
      </c>
      <c r="F1056" s="1">
        <v>0</v>
      </c>
      <c r="G1056" s="2">
        <f t="shared" si="22"/>
        <v>868.06781999999998</v>
      </c>
      <c r="H1056" s="2">
        <f t="shared" si="19"/>
        <v>0.27000000000066393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924.48</v>
      </c>
      <c r="D1062" s="1">
        <f>BILANCA!E84</f>
        <v>946.54</v>
      </c>
      <c r="E1062" s="1">
        <v>0</v>
      </c>
      <c r="F1062" s="1">
        <v>0</v>
      </c>
      <c r="G1062" s="2">
        <f t="shared" si="22"/>
        <v>222.58724000000001</v>
      </c>
      <c r="H1062" s="2">
        <f t="shared" si="19"/>
        <v>0.94000000000005457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7686.72</v>
      </c>
      <c r="D1064" s="1">
        <f>BILANCA!E86</f>
        <v>693.53</v>
      </c>
      <c r="E1064" s="1">
        <v>0</v>
      </c>
      <c r="F1064" s="1">
        <v>0</v>
      </c>
      <c r="G1064" s="2">
        <f t="shared" si="22"/>
        <v>734.97618</v>
      </c>
      <c r="H1064" s="2">
        <f t="shared" si="19"/>
        <v>0.74999999999977263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11412.01</v>
      </c>
      <c r="D1124" s="1">
        <f>BILANCA!E146</f>
        <v>7865.19</v>
      </c>
      <c r="E1124" s="1">
        <v>0</v>
      </c>
      <c r="F1124" s="1">
        <v>0</v>
      </c>
      <c r="G1124" s="2">
        <f t="shared" si="22"/>
        <v>3827.0769899999996</v>
      </c>
      <c r="H1124" s="2">
        <f t="shared" si="23"/>
        <v>0.1999999999998181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23.82</v>
      </c>
      <c r="D1137" s="1">
        <f>BILANCA!E159</f>
        <v>0</v>
      </c>
      <c r="E1137" s="1">
        <v>0</v>
      </c>
      <c r="F1137" s="1">
        <v>0</v>
      </c>
      <c r="G1137" s="2">
        <f t="shared" si="22"/>
        <v>3.6682800000000002</v>
      </c>
      <c r="H1137" s="2">
        <f t="shared" si="23"/>
        <v>0.17999999999999972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11388.19</v>
      </c>
      <c r="D1139" s="1">
        <f>BILANCA!E161</f>
        <v>7865.19</v>
      </c>
      <c r="E1139" s="1">
        <v>0</v>
      </c>
      <c r="F1139" s="1">
        <v>0</v>
      </c>
      <c r="G1139" s="2">
        <f t="shared" si="22"/>
        <v>4230.4969199999996</v>
      </c>
      <c r="H1139" s="2">
        <f t="shared" si="23"/>
        <v>0.38000000000010914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46449.91</v>
      </c>
      <c r="D1148" s="1">
        <f>BILANCA!E170</f>
        <v>55991.839999999997</v>
      </c>
      <c r="E1148" s="1">
        <v>0</v>
      </c>
      <c r="F1148" s="1">
        <v>0</v>
      </c>
      <c r="G1148" s="2">
        <f t="shared" si="22"/>
        <v>26141.54235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46449.91</v>
      </c>
      <c r="D1151" s="1">
        <f>BILANCA!E173</f>
        <v>55991.839999999997</v>
      </c>
      <c r="E1151" s="1">
        <v>0</v>
      </c>
      <c r="F1151" s="1">
        <v>0</v>
      </c>
      <c r="G1151" s="2">
        <f t="shared" si="22"/>
        <v>26616.843120000001</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82135.799999999988</v>
      </c>
      <c r="D1152" s="1">
        <f>BILANCA!E175</f>
        <v>112438.38999999998</v>
      </c>
      <c r="E1152" s="1">
        <v>0</v>
      </c>
      <c r="F1152" s="1">
        <v>0</v>
      </c>
      <c r="G1152" s="2">
        <f t="shared" si="22"/>
        <v>51885.126019999996</v>
      </c>
      <c r="H1152" s="2">
        <f t="shared" si="23"/>
        <v>0.58999999999650754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57367.509999999995</v>
      </c>
      <c r="D1153" s="1">
        <f>BILANCA!E176</f>
        <v>59644.279999999992</v>
      </c>
      <c r="E1153" s="1">
        <v>0</v>
      </c>
      <c r="F1153" s="1">
        <v>0</v>
      </c>
      <c r="G1153" s="2">
        <f t="shared" si="22"/>
        <v>30031.531899999998</v>
      </c>
      <c r="H1153" s="2">
        <f t="shared" si="23"/>
        <v>0.76999999999679858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57089.289999999994</v>
      </c>
      <c r="D1154" s="1">
        <f>BILANCA!E177</f>
        <v>59644.279999999992</v>
      </c>
      <c r="E1154" s="1">
        <v>0</v>
      </c>
      <c r="F1154" s="1">
        <v>0</v>
      </c>
      <c r="G1154" s="2">
        <f t="shared" si="22"/>
        <v>30160.612349999999</v>
      </c>
      <c r="H1154" s="2">
        <f t="shared" si="23"/>
        <v>0.56999999998515705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44453.25</v>
      </c>
      <c r="D1155" s="1">
        <f>BILANCA!E178</f>
        <v>53594.13</v>
      </c>
      <c r="E1155" s="1">
        <v>0</v>
      </c>
      <c r="F1155" s="1">
        <v>0</v>
      </c>
      <c r="G1155" s="2">
        <f t="shared" si="22"/>
        <v>26082.339719999996</v>
      </c>
      <c r="H1155" s="2">
        <f t="shared" si="23"/>
        <v>0.37999999999738066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3735.63</v>
      </c>
      <c r="D1156" s="1">
        <f>BILANCA!E179</f>
        <v>4356.13</v>
      </c>
      <c r="E1156" s="1">
        <v>0</v>
      </c>
      <c r="F1156" s="1">
        <v>0</v>
      </c>
      <c r="G1156" s="2">
        <f t="shared" si="22"/>
        <v>2153.4849699999995</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235.26</v>
      </c>
      <c r="D1163" s="1">
        <f>BILANCA!E186</f>
        <v>0</v>
      </c>
      <c r="E1163" s="1">
        <v>0</v>
      </c>
      <c r="F1163" s="1">
        <v>0</v>
      </c>
      <c r="G1163" s="2">
        <f t="shared" si="22"/>
        <v>42.346799999999995</v>
      </c>
      <c r="H1163" s="2">
        <f t="shared" si="23"/>
        <v>0.25999999999999091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8665.15</v>
      </c>
      <c r="D1165" s="1">
        <f>BILANCA!E188</f>
        <v>1694.02</v>
      </c>
      <c r="E1165" s="1">
        <v>0</v>
      </c>
      <c r="F1165" s="1">
        <v>0</v>
      </c>
      <c r="G1165" s="2">
        <f t="shared" si="22"/>
        <v>2193.6805800000002</v>
      </c>
      <c r="H1165" s="2">
        <f t="shared" si="23"/>
        <v>0.16999999999961801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278.22000000000003</v>
      </c>
      <c r="D1166" s="1">
        <f>BILANCA!E189</f>
        <v>0</v>
      </c>
      <c r="E1166" s="1">
        <v>0</v>
      </c>
      <c r="F1166" s="1">
        <v>0</v>
      </c>
      <c r="G1166" s="2">
        <f t="shared" si="22"/>
        <v>50.914260000000006</v>
      </c>
      <c r="H1166" s="2">
        <f t="shared" si="23"/>
        <v>0.22000000000002728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24768.289999999997</v>
      </c>
      <c r="D1214" s="1">
        <f>BILANCA!E237</f>
        <v>52794.11</v>
      </c>
      <c r="E1214" s="1">
        <v>0</v>
      </c>
      <c r="F1214" s="1">
        <v>0</v>
      </c>
      <c r="G1214" s="2">
        <f t="shared" si="22"/>
        <v>30112.353810000001</v>
      </c>
      <c r="H1214" s="2">
        <f t="shared" si="23"/>
        <v>0.39999999999781721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18199.169999999998</v>
      </c>
      <c r="D1215" s="1">
        <f>BILANCA!E238</f>
        <v>46941.29</v>
      </c>
      <c r="E1215" s="1">
        <v>0</v>
      </c>
      <c r="F1215" s="1">
        <v>0</v>
      </c>
      <c r="G1215" s="2">
        <f t="shared" si="22"/>
        <v>26002.966</v>
      </c>
      <c r="H1215" s="2">
        <f t="shared" si="23"/>
        <v>0.45999999999912689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18199.169999999998</v>
      </c>
      <c r="D1216" s="1">
        <f>BILANCA!E239</f>
        <v>46941.29</v>
      </c>
      <c r="E1216" s="1">
        <v>0</v>
      </c>
      <c r="F1216" s="1">
        <v>0</v>
      </c>
      <c r="G1216" s="2">
        <f t="shared" si="22"/>
        <v>26115.047750000005</v>
      </c>
      <c r="H1216" s="2">
        <f t="shared" si="23"/>
        <v>0.45999999999912689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18199.169999999998</v>
      </c>
      <c r="D1217" s="1">
        <f>BILANCA!E240</f>
        <v>46941.29</v>
      </c>
      <c r="E1217" s="1">
        <v>0</v>
      </c>
      <c r="F1217" s="1">
        <v>0</v>
      </c>
      <c r="G1217" s="2">
        <f t="shared" si="22"/>
        <v>26227.129500000003</v>
      </c>
      <c r="H1217" s="2">
        <f t="shared" si="23"/>
        <v>0.45999999999912689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6569.12</v>
      </c>
      <c r="D1222" s="1">
        <f>BILANCA!E245</f>
        <v>5852.82</v>
      </c>
      <c r="E1222" s="1">
        <v>0</v>
      </c>
      <c r="F1222" s="1">
        <v>0</v>
      </c>
      <c r="G1222" s="2">
        <f t="shared" si="22"/>
        <v>4367.6676399999997</v>
      </c>
      <c r="H1222" s="2">
        <f t="shared" si="23"/>
        <v>0.3000000000001819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6569.12</v>
      </c>
      <c r="D1223" s="1">
        <f>BILANCA!E246</f>
        <v>5852.82</v>
      </c>
      <c r="E1223" s="1">
        <v>0</v>
      </c>
      <c r="F1223" s="1">
        <v>0</v>
      </c>
      <c r="G1223" s="2">
        <f t="shared" si="22"/>
        <v>4385.9423999999999</v>
      </c>
      <c r="H1223" s="2">
        <f t="shared" si="23"/>
        <v>0.3000000000001819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6569.12</v>
      </c>
      <c r="D1224" s="1">
        <f>BILANCA!E247</f>
        <v>5852.82</v>
      </c>
      <c r="E1224" s="1">
        <v>0</v>
      </c>
      <c r="F1224" s="1">
        <v>0</v>
      </c>
      <c r="G1224" s="2">
        <f t="shared" si="22"/>
        <v>4404.2171599999992</v>
      </c>
      <c r="H1224" s="2">
        <f t="shared" si="23"/>
        <v>0.3000000000001819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26950</v>
      </c>
      <c r="D1236" s="1">
        <f>BILANCA!E259</f>
        <v>0</v>
      </c>
      <c r="E1236" s="1">
        <v>0</v>
      </c>
      <c r="F1236" s="1">
        <v>0</v>
      </c>
      <c r="G1236" s="2">
        <f t="shared" si="22"/>
        <v>6818.35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26950</v>
      </c>
      <c r="D1237" s="1">
        <f>BILANCA!E260</f>
        <v>0</v>
      </c>
      <c r="E1237" s="1">
        <v>0</v>
      </c>
      <c r="F1237" s="1">
        <v>0</v>
      </c>
      <c r="G1237" s="2">
        <f t="shared" si="22"/>
        <v>6845.3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11412.01</v>
      </c>
      <c r="D1240" s="1">
        <f>BILANCA!E264</f>
        <v>7865.19</v>
      </c>
      <c r="E1240" s="1">
        <v>0</v>
      </c>
      <c r="F1240" s="1">
        <v>0</v>
      </c>
      <c r="G1240" s="2">
        <f t="shared" si="22"/>
        <v>6975.5942300000006</v>
      </c>
      <c r="H1240" s="2">
        <f t="shared" si="23"/>
        <v>0.1999999999998181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7686.72</v>
      </c>
      <c r="D1244" s="1">
        <f>BILANCA!E268</f>
        <v>693.53</v>
      </c>
      <c r="E1244" s="1">
        <v>0</v>
      </c>
      <c r="F1244" s="1">
        <v>0</v>
      </c>
      <c r="G1244" s="2">
        <f t="shared" si="24"/>
        <v>2368.2565800000002</v>
      </c>
      <c r="H1244" s="2">
        <f t="shared" si="23"/>
        <v>0.74999999999977263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11388.19</v>
      </c>
      <c r="D1262" s="1">
        <f>BILANCA!E286</f>
        <v>7865.19</v>
      </c>
      <c r="E1262" s="1">
        <v>0</v>
      </c>
      <c r="F1262" s="1">
        <v>0</v>
      </c>
      <c r="G1262" s="2">
        <f t="shared" si="24"/>
        <v>7566.0810300000012</v>
      </c>
      <c r="H1262" s="2">
        <f t="shared" si="23"/>
        <v>0.38000000000010914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57089.29</v>
      </c>
      <c r="D1264" s="1">
        <f>BILANCA!E288</f>
        <v>59644.28</v>
      </c>
      <c r="E1264" s="1">
        <v>0</v>
      </c>
      <c r="F1264" s="1">
        <v>0</v>
      </c>
      <c r="G1264" s="2">
        <f t="shared" si="24"/>
        <v>49562.175850000007</v>
      </c>
      <c r="H1264" s="2">
        <f t="shared" si="23"/>
        <v>0.56999999999970896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278.22000000000003</v>
      </c>
      <c r="D1266" s="1">
        <f>BILANCA!E290</f>
        <v>0</v>
      </c>
      <c r="E1266" s="1">
        <v>0</v>
      </c>
      <c r="F1266" s="1">
        <v>0</v>
      </c>
      <c r="G1266" s="2">
        <f t="shared" si="24"/>
        <v>78.736260000000001</v>
      </c>
      <c r="H1266" s="2">
        <f t="shared" si="23"/>
        <v>0.22000000000002728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934.82</v>
      </c>
      <c r="D1274" s="1">
        <f>BILANCA!E298</f>
        <v>956.88</v>
      </c>
      <c r="E1274" s="1">
        <v>0</v>
      </c>
      <c r="F1274" s="1">
        <v>0</v>
      </c>
      <c r="G1274" s="2">
        <f t="shared" si="24"/>
        <v>828.93678</v>
      </c>
      <c r="H1274" s="2">
        <f t="shared" si="23"/>
        <v>0.29999999999995453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7686.72</v>
      </c>
      <c r="D1278" s="1">
        <f>BILANCA!E302</f>
        <v>693.53</v>
      </c>
      <c r="E1278" s="1">
        <v>0</v>
      </c>
      <c r="F1278" s="1">
        <v>0</v>
      </c>
      <c r="G1278" s="2">
        <f t="shared" si="24"/>
        <v>2676.7650999999996</v>
      </c>
      <c r="H1278" s="2">
        <f t="shared" si="23"/>
        <v>0.74999999999977263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626839.97</v>
      </c>
      <c r="D1408" s="1">
        <f>'RAS-funkcijski'!E114</f>
        <v>752398.18</v>
      </c>
      <c r="E1408" s="1">
        <v>0</v>
      </c>
      <c r="F1408" s="1">
        <v>0</v>
      </c>
      <c r="G1408" s="2">
        <f t="shared" si="24"/>
        <v>234479.9963</v>
      </c>
      <c r="H1408" s="2">
        <f t="shared" si="27"/>
        <v>0.21000000007916242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608266.02</v>
      </c>
      <c r="D1409" s="1">
        <f>'RAS-funkcijski'!E115</f>
        <v>730738.16</v>
      </c>
      <c r="E1409" s="1">
        <v>0</v>
      </c>
      <c r="F1409" s="1">
        <v>0</v>
      </c>
      <c r="G1409" s="2">
        <f t="shared" si="24"/>
        <v>229741.39974000002</v>
      </c>
      <c r="H1409" s="2">
        <f t="shared" si="27"/>
        <v>0.18000000005122274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608266.02</v>
      </c>
      <c r="D1411" s="1">
        <f>'RAS-funkcijski'!E117</f>
        <v>730738.16</v>
      </c>
      <c r="E1411" s="1">
        <v>0</v>
      </c>
      <c r="F1411" s="1">
        <v>0</v>
      </c>
      <c r="G1411" s="2">
        <f t="shared" si="24"/>
        <v>233880.88442000002</v>
      </c>
      <c r="H1411" s="2">
        <f t="shared" si="27"/>
        <v>0.18000000005122274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18573.95</v>
      </c>
      <c r="D1420" s="1">
        <f>'RAS-funkcijski'!E126</f>
        <v>21660.02</v>
      </c>
      <c r="E1420" s="1">
        <v>0</v>
      </c>
      <c r="F1420" s="1">
        <v>0</v>
      </c>
      <c r="G1420" s="2">
        <f t="shared" si="24"/>
        <v>7551.066780000001</v>
      </c>
      <c r="H1420" s="2">
        <f t="shared" si="27"/>
        <v>6.9999999999708962E-2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626839.97</v>
      </c>
      <c r="D1435" s="13">
        <f>'RAS-funkcijski'!E141</f>
        <v>752398.18</v>
      </c>
      <c r="E1435" s="13">
        <v>0</v>
      </c>
      <c r="F1435" s="13">
        <v>0</v>
      </c>
      <c r="G1435" s="14">
        <f t="shared" si="24"/>
        <v>292034.17720999999</v>
      </c>
      <c r="H1435" s="14">
        <f t="shared" si="27"/>
        <v>0.21000000007916242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33348.559999999998</v>
      </c>
      <c r="E1436" s="6">
        <v>0</v>
      </c>
      <c r="F1436" s="6">
        <v>0</v>
      </c>
      <c r="G1436" s="7">
        <f t="shared" si="24"/>
        <v>66.697119999999998</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33348.559999999998</v>
      </c>
      <c r="E1453" s="1">
        <v>0</v>
      </c>
      <c r="F1453" s="1">
        <v>0</v>
      </c>
      <c r="G1453" s="2">
        <f t="shared" si="24"/>
        <v>1200.5481599999998</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33348.559999999998</v>
      </c>
      <c r="E1454" s="1">
        <v>0</v>
      </c>
      <c r="F1454" s="1">
        <v>0</v>
      </c>
      <c r="G1454" s="2">
        <f t="shared" si="24"/>
        <v>1267.2452799999999</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33348.559999999998</v>
      </c>
      <c r="E1456" s="1">
        <v>0</v>
      </c>
      <c r="F1456" s="1">
        <v>0</v>
      </c>
      <c r="G1456" s="2">
        <f t="shared" si="24"/>
        <v>1400.6395199999999</v>
      </c>
      <c r="H1456" s="2">
        <f t="shared" si="27"/>
        <v>0.44000000000232831</v>
      </c>
      <c r="I1456" s="10">
        <f t="shared" si="30"/>
        <v>616.28138880326105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57367.51</v>
      </c>
      <c r="D1480" s="6"/>
      <c r="E1480" s="6">
        <v>0</v>
      </c>
      <c r="F1480" s="6">
        <v>0</v>
      </c>
      <c r="G1480" s="7">
        <f t="shared" ref="G1480:G1580" si="34">B1480/1000*C1480</f>
        <v>57.367510000000003</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767533.17</v>
      </c>
      <c r="D1481" s="1">
        <v>0</v>
      </c>
      <c r="E1481" s="1">
        <v>0</v>
      </c>
      <c r="F1481" s="1">
        <v>0</v>
      </c>
      <c r="G1481" s="2">
        <f t="shared" si="34"/>
        <v>1535.0663400000001</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760458.64</v>
      </c>
      <c r="D1483" s="1">
        <v>0</v>
      </c>
      <c r="E1483" s="1">
        <v>0</v>
      </c>
      <c r="F1483" s="1">
        <v>0</v>
      </c>
      <c r="G1483" s="2">
        <f t="shared" si="34"/>
        <v>3041.8345600000002</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673079.55</v>
      </c>
      <c r="D1484" s="1">
        <v>0</v>
      </c>
      <c r="E1484" s="1">
        <v>0</v>
      </c>
      <c r="F1484" s="1">
        <v>0</v>
      </c>
      <c r="G1484" s="2">
        <f t="shared" si="34"/>
        <v>3365.3977500000001</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76954.899999999994</v>
      </c>
      <c r="D1485" s="1">
        <v>0</v>
      </c>
      <c r="E1485" s="1">
        <v>0</v>
      </c>
      <c r="F1485" s="1">
        <v>0</v>
      </c>
      <c r="G1485" s="2">
        <f t="shared" si="34"/>
        <v>461.7294</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6342.21</v>
      </c>
      <c r="D1489" s="1">
        <v>0</v>
      </c>
      <c r="E1489" s="1">
        <v>0</v>
      </c>
      <c r="F1489" s="1">
        <v>0</v>
      </c>
      <c r="G1489" s="2">
        <f t="shared" si="34"/>
        <v>63.4221</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4081.98</v>
      </c>
      <c r="D1491" s="1">
        <v>0</v>
      </c>
      <c r="E1491" s="1">
        <v>0</v>
      </c>
      <c r="F1491" s="1">
        <v>0</v>
      </c>
      <c r="G1491" s="2">
        <f t="shared" si="34"/>
        <v>48.983760000000004</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7074.53</v>
      </c>
      <c r="D1492" s="1">
        <v>0</v>
      </c>
      <c r="E1492" s="1">
        <v>0</v>
      </c>
      <c r="F1492" s="1">
        <v>0</v>
      </c>
      <c r="G1492" s="2">
        <f t="shared" si="34"/>
        <v>91.968889999999988</v>
      </c>
      <c r="H1492" s="2">
        <f t="shared" si="35"/>
        <v>0.47000000000025466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765256.4</v>
      </c>
      <c r="D1499" s="1">
        <v>0</v>
      </c>
      <c r="E1499" s="1">
        <v>0</v>
      </c>
      <c r="F1499" s="1">
        <v>0</v>
      </c>
      <c r="G1499" s="2">
        <f t="shared" si="34"/>
        <v>15305.128000000001</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757903.65</v>
      </c>
      <c r="D1501" s="1">
        <v>0</v>
      </c>
      <c r="E1501" s="1">
        <v>0</v>
      </c>
      <c r="F1501" s="1">
        <v>0</v>
      </c>
      <c r="G1501" s="2">
        <f t="shared" si="34"/>
        <v>16673.880300000001</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663938.67000000004</v>
      </c>
      <c r="D1502" s="1">
        <v>0</v>
      </c>
      <c r="E1502" s="1">
        <v>0</v>
      </c>
      <c r="F1502" s="1">
        <v>0</v>
      </c>
      <c r="G1502" s="2">
        <f t="shared" si="34"/>
        <v>15270.58941</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76334.399999999994</v>
      </c>
      <c r="D1503" s="1">
        <v>0</v>
      </c>
      <c r="E1503" s="1">
        <v>0</v>
      </c>
      <c r="F1503" s="1">
        <v>0</v>
      </c>
      <c r="G1503" s="2">
        <f t="shared" si="34"/>
        <v>1832.0255999999999</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6577.47</v>
      </c>
      <c r="D1507" s="1">
        <v>0</v>
      </c>
      <c r="E1507" s="1">
        <v>0</v>
      </c>
      <c r="F1507" s="1">
        <v>0</v>
      </c>
      <c r="G1507" s="2">
        <f t="shared" si="34"/>
        <v>184.16916000000001</v>
      </c>
      <c r="H1507" s="2">
        <f t="shared" si="35"/>
        <v>0.47000000000025466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11053.11</v>
      </c>
      <c r="D1509" s="1">
        <v>0</v>
      </c>
      <c r="E1509" s="1">
        <v>0</v>
      </c>
      <c r="F1509" s="1">
        <v>0</v>
      </c>
      <c r="G1509" s="2">
        <f t="shared" si="34"/>
        <v>331.5933</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7352.75</v>
      </c>
      <c r="D1510" s="1">
        <v>0</v>
      </c>
      <c r="E1510" s="1">
        <v>0</v>
      </c>
      <c r="F1510" s="1">
        <v>0</v>
      </c>
      <c r="G1510" s="2">
        <f t="shared" si="34"/>
        <v>227.93525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59644.280000000028</v>
      </c>
      <c r="D1517" s="1">
        <v>0</v>
      </c>
      <c r="E1517" s="1">
        <v>0</v>
      </c>
      <c r="F1517" s="1">
        <v>0</v>
      </c>
      <c r="G1517" s="2">
        <f t="shared" si="34"/>
        <v>2266.4826400000011</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59644.28</v>
      </c>
      <c r="D1576" s="1">
        <v>0</v>
      </c>
      <c r="E1576" s="1">
        <v>0</v>
      </c>
      <c r="F1576" s="1">
        <v>0</v>
      </c>
      <c r="G1576" s="2">
        <f t="shared" si="34"/>
        <v>5785.4951600000004</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59644.28</v>
      </c>
      <c r="D1578" s="1">
        <v>0</v>
      </c>
      <c r="E1578" s="1">
        <v>0</v>
      </c>
      <c r="F1578" s="1">
        <v>0</v>
      </c>
      <c r="G1578" s="2">
        <f t="shared" si="34"/>
        <v>5904.7837200000004</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631169.58000000007</v>
      </c>
      <c r="I16" s="170">
        <f>'PR-RAS'!E6</f>
        <v>749169.21000000008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620753.63000000012</v>
      </c>
      <c r="I17" s="170">
        <f>'PR-RAS'!E151</f>
        <v>742752.75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6569.1199999999862</v>
      </c>
      <c r="I18" s="170">
        <f>'PR-RAS'!E645</f>
        <v>5852.820000000027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15662.679999999998</v>
      </c>
      <c r="I20" s="173">
        <f>BILANCA!E7</f>
        <v>46941.289999999972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66473.119999999995</v>
      </c>
      <c r="I21" s="175">
        <f>BILANCA!E68</f>
        <v>65497.1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57367.509999999995</v>
      </c>
      <c r="I22" s="175">
        <f>BILANCA!E176</f>
        <v>59644.279999999992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24768.289999999997</v>
      </c>
      <c r="I23" s="177">
        <f>BILANCA!E237</f>
        <v>52794.11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626839.97</v>
      </c>
      <c r="I27" s="175">
        <f>'RAS-funkcijski'!E114</f>
        <v>752398.18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626839.97</v>
      </c>
      <c r="I28" s="179">
        <f>'RAS-funkcijski'!E141</f>
        <v>752398.18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33348.559999999998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33348.559999999998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57367.51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59644.280000000028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59644.28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5"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631169.58000000007</v>
      </c>
      <c r="E6" s="51">
        <f>E7+E44+E50+E82+E106+E124+E133+E139</f>
        <v>749169.21000000008</v>
      </c>
      <c r="F6" s="52">
        <f t="shared" ref="F6:F131" si="0">IF(D6&lt;&gt;0,IF(E6/D6&gt;=100,"&gt;&gt;100",E6/D6*100),"-")</f>
        <v>118.69539244904675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599113.13</v>
      </c>
      <c r="E50" s="51">
        <f>E51+E54+E59+E62+E65+E68+E71+E74+E77</f>
        <v>720313.97</v>
      </c>
      <c r="F50" s="52">
        <f t="shared" si="0"/>
        <v>120.23004236278381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575799.94999999995</v>
      </c>
      <c r="E68" s="51">
        <f t="shared" si="15"/>
        <v>694718.92999999993</v>
      </c>
      <c r="F68" s="52">
        <f t="shared" si="0"/>
        <v>120.6528291640178</v>
      </c>
    </row>
    <row r="69" spans="1:6" ht="12.75" customHeight="1" x14ac:dyDescent="0.2">
      <c r="A69" s="53" t="s">
        <v>184</v>
      </c>
      <c r="B69" s="85" t="s">
        <v>185</v>
      </c>
      <c r="C69" s="50" t="s">
        <v>184</v>
      </c>
      <c r="D69" s="242">
        <v>575799.94999999995</v>
      </c>
      <c r="E69" s="242">
        <v>690099.48</v>
      </c>
      <c r="F69" s="52">
        <f t="shared" si="0"/>
        <v>119.85056268240386</v>
      </c>
    </row>
    <row r="70" spans="1:6" ht="24" x14ac:dyDescent="0.2">
      <c r="A70" s="53" t="s">
        <v>186</v>
      </c>
      <c r="B70" s="85" t="s">
        <v>187</v>
      </c>
      <c r="C70" s="50" t="s">
        <v>186</v>
      </c>
      <c r="D70" s="242">
        <v>0</v>
      </c>
      <c r="E70" s="242">
        <v>4619.45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23313.18</v>
      </c>
      <c r="E74" s="51">
        <f t="shared" si="17"/>
        <v>25595.040000000001</v>
      </c>
      <c r="F74" s="52">
        <f t="shared" si="0"/>
        <v>109.7878539092479</v>
      </c>
    </row>
    <row r="75" spans="1:6" ht="12.75" customHeight="1" x14ac:dyDescent="0.2">
      <c r="A75" s="53" t="s">
        <v>196</v>
      </c>
      <c r="B75" s="85" t="s">
        <v>197</v>
      </c>
      <c r="C75" s="50" t="s">
        <v>196</v>
      </c>
      <c r="D75" s="242">
        <v>23313.18</v>
      </c>
      <c r="E75" s="242">
        <v>25595.040000000001</v>
      </c>
      <c r="F75" s="52">
        <f t="shared" si="0"/>
        <v>109.7878539092479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5936.28</v>
      </c>
      <c r="E106" s="51">
        <f t="shared" si="23"/>
        <v>1155.55</v>
      </c>
      <c r="F106" s="52">
        <f t="shared" si="0"/>
        <v>19.465894465894465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5936.28</v>
      </c>
      <c r="E112" s="51">
        <f t="shared" si="25"/>
        <v>1155.55</v>
      </c>
      <c r="F112" s="52">
        <f t="shared" si="0"/>
        <v>19.465894465894465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5936.28</v>
      </c>
      <c r="E117" s="242">
        <v>1155.55</v>
      </c>
      <c r="F117" s="52">
        <f t="shared" si="0"/>
        <v>19.465894465894465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3377.1499999999996</v>
      </c>
      <c r="E124" s="51">
        <f t="shared" si="27"/>
        <v>4294.29</v>
      </c>
      <c r="F124" s="52">
        <f t="shared" si="0"/>
        <v>127.15721836459738</v>
      </c>
    </row>
    <row r="125" spans="1:6" ht="12.75" customHeight="1" x14ac:dyDescent="0.2">
      <c r="A125" s="53">
        <v>661</v>
      </c>
      <c r="B125" s="86" t="s">
        <v>296</v>
      </c>
      <c r="C125" s="50" t="s">
        <v>297</v>
      </c>
      <c r="D125" s="51">
        <f t="shared" ref="D125:E125" si="28">SUM(D126:D127)</f>
        <v>1287.4299999999998</v>
      </c>
      <c r="E125" s="51">
        <f t="shared" si="28"/>
        <v>1503.39</v>
      </c>
      <c r="F125" s="52">
        <f t="shared" si="0"/>
        <v>116.77450424489099</v>
      </c>
    </row>
    <row r="126" spans="1:6" ht="12.75" customHeight="1" x14ac:dyDescent="0.2">
      <c r="A126" s="53">
        <v>6614</v>
      </c>
      <c r="B126" s="86" t="s">
        <v>298</v>
      </c>
      <c r="C126" s="50" t="s">
        <v>299</v>
      </c>
      <c r="D126" s="242">
        <v>292.01</v>
      </c>
      <c r="E126" s="242">
        <v>272.5</v>
      </c>
      <c r="F126" s="52">
        <f t="shared" si="0"/>
        <v>93.318721961576657</v>
      </c>
    </row>
    <row r="127" spans="1:6" ht="12.75" customHeight="1" x14ac:dyDescent="0.2">
      <c r="A127" s="53">
        <v>6615</v>
      </c>
      <c r="B127" s="86" t="s">
        <v>300</v>
      </c>
      <c r="C127" s="50" t="s">
        <v>301</v>
      </c>
      <c r="D127" s="242">
        <v>995.42</v>
      </c>
      <c r="E127" s="242">
        <v>1230.8900000000001</v>
      </c>
      <c r="F127" s="52">
        <f t="shared" si="0"/>
        <v>123.65534146390469</v>
      </c>
    </row>
    <row r="128" spans="1:6" ht="24" x14ac:dyDescent="0.2">
      <c r="A128" s="53">
        <v>663</v>
      </c>
      <c r="B128" s="231" t="s">
        <v>302</v>
      </c>
      <c r="C128" s="50" t="s">
        <v>303</v>
      </c>
      <c r="D128" s="51">
        <f t="shared" ref="D128:E128" si="29">SUM(D129:D132)</f>
        <v>2089.7199999999998</v>
      </c>
      <c r="E128" s="51">
        <f t="shared" si="29"/>
        <v>2790.9</v>
      </c>
      <c r="F128" s="52">
        <f t="shared" si="0"/>
        <v>133.5537775395747</v>
      </c>
    </row>
    <row r="129" spans="1:6" ht="12.75" customHeight="1" x14ac:dyDescent="0.2">
      <c r="A129" s="53">
        <v>6631</v>
      </c>
      <c r="B129" s="86" t="s">
        <v>304</v>
      </c>
      <c r="C129" s="50" t="s">
        <v>305</v>
      </c>
      <c r="D129" s="242">
        <v>0</v>
      </c>
      <c r="E129" s="242">
        <v>220</v>
      </c>
      <c r="F129" s="52" t="str">
        <f t="shared" si="0"/>
        <v>-</v>
      </c>
    </row>
    <row r="130" spans="1:6" ht="12.75" customHeight="1" x14ac:dyDescent="0.2">
      <c r="A130" s="53">
        <v>6632</v>
      </c>
      <c r="B130" s="232" t="s">
        <v>306</v>
      </c>
      <c r="C130" s="50" t="s">
        <v>307</v>
      </c>
      <c r="D130" s="242">
        <v>2089.7199999999998</v>
      </c>
      <c r="E130" s="242">
        <v>2570.9</v>
      </c>
      <c r="F130" s="52">
        <f t="shared" si="0"/>
        <v>123.02605133702124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22743.02</v>
      </c>
      <c r="E133" s="51">
        <f t="shared" si="30"/>
        <v>23405.4</v>
      </c>
      <c r="F133" s="52">
        <f t="shared" ref="F133:F223" si="31">IF(D133&lt;&gt;0,IF(E133/D133&gt;=100,"&gt;&gt;100",E133/D133*100),"-")</f>
        <v>102.91245401885942</v>
      </c>
    </row>
    <row r="134" spans="1:6" ht="24" x14ac:dyDescent="0.2">
      <c r="A134" s="53">
        <v>671</v>
      </c>
      <c r="B134" s="232" t="s">
        <v>314</v>
      </c>
      <c r="C134" s="50" t="s">
        <v>315</v>
      </c>
      <c r="D134" s="51">
        <f t="shared" ref="D134:E134" si="32">SUM(D135:D137)</f>
        <v>22743.02</v>
      </c>
      <c r="E134" s="51">
        <f t="shared" si="32"/>
        <v>23405.4</v>
      </c>
      <c r="F134" s="52">
        <f t="shared" si="31"/>
        <v>102.91245401885942</v>
      </c>
    </row>
    <row r="135" spans="1:6" ht="12.75" customHeight="1" x14ac:dyDescent="0.2">
      <c r="A135" s="53">
        <v>6711</v>
      </c>
      <c r="B135" s="85" t="s">
        <v>316</v>
      </c>
      <c r="C135" s="50" t="s">
        <v>317</v>
      </c>
      <c r="D135" s="242">
        <v>22743.02</v>
      </c>
      <c r="E135" s="242">
        <v>23405.4</v>
      </c>
      <c r="F135" s="52">
        <f t="shared" si="31"/>
        <v>102.91245401885942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620753.63000000012</v>
      </c>
      <c r="E151" s="51">
        <f t="shared" si="35"/>
        <v>742752.75</v>
      </c>
      <c r="F151" s="52">
        <f t="shared" si="31"/>
        <v>119.65338809214853</v>
      </c>
    </row>
    <row r="152" spans="1:6" ht="12.75" customHeight="1" x14ac:dyDescent="0.2">
      <c r="A152" s="53">
        <v>31</v>
      </c>
      <c r="B152" s="85" t="s">
        <v>349</v>
      </c>
      <c r="C152" s="50" t="s">
        <v>35</v>
      </c>
      <c r="D152" s="51">
        <f t="shared" ref="D152:E152" si="36">D153+D158+D159</f>
        <v>543401.24000000011</v>
      </c>
      <c r="E152" s="51">
        <f t="shared" si="36"/>
        <v>659856.69000000006</v>
      </c>
      <c r="F152" s="52">
        <f t="shared" si="31"/>
        <v>121.43083994434755</v>
      </c>
    </row>
    <row r="153" spans="1:6" ht="12.75" customHeight="1" x14ac:dyDescent="0.2">
      <c r="A153" s="53">
        <v>311</v>
      </c>
      <c r="B153" s="85" t="s">
        <v>350</v>
      </c>
      <c r="C153" s="50" t="s">
        <v>351</v>
      </c>
      <c r="D153" s="51">
        <f t="shared" ref="D153:E153" si="37">SUM(D154:D157)</f>
        <v>448137.82000000007</v>
      </c>
      <c r="E153" s="51">
        <f t="shared" si="37"/>
        <v>545036.79</v>
      </c>
      <c r="F153" s="52">
        <f t="shared" si="31"/>
        <v>121.62258253498889</v>
      </c>
    </row>
    <row r="154" spans="1:6" ht="12.75" customHeight="1" x14ac:dyDescent="0.2">
      <c r="A154" s="53">
        <v>3111</v>
      </c>
      <c r="B154" s="85" t="s">
        <v>352</v>
      </c>
      <c r="C154" s="50" t="s">
        <v>353</v>
      </c>
      <c r="D154" s="242">
        <v>436711.4</v>
      </c>
      <c r="E154" s="242">
        <v>535492.15</v>
      </c>
      <c r="F154" s="52">
        <f t="shared" si="31"/>
        <v>122.6192286255866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4255.6400000000003</v>
      </c>
      <c r="E156" s="242">
        <v>3784.71</v>
      </c>
      <c r="F156" s="52">
        <f t="shared" si="31"/>
        <v>88.933979377954898</v>
      </c>
    </row>
    <row r="157" spans="1:6" ht="12.75" customHeight="1" x14ac:dyDescent="0.2">
      <c r="A157" s="53">
        <v>3114</v>
      </c>
      <c r="B157" s="85" t="s">
        <v>358</v>
      </c>
      <c r="C157" s="50" t="s">
        <v>359</v>
      </c>
      <c r="D157" s="242">
        <v>7170.78</v>
      </c>
      <c r="E157" s="242">
        <v>5759.93</v>
      </c>
      <c r="F157" s="52">
        <f t="shared" si="31"/>
        <v>80.325013457392373</v>
      </c>
    </row>
    <row r="158" spans="1:6" ht="12.75" customHeight="1" x14ac:dyDescent="0.2">
      <c r="A158" s="53">
        <v>312</v>
      </c>
      <c r="B158" s="85" t="s">
        <v>360</v>
      </c>
      <c r="C158" s="50" t="s">
        <v>361</v>
      </c>
      <c r="D158" s="242">
        <v>21655.51</v>
      </c>
      <c r="E158" s="242">
        <v>25240.85</v>
      </c>
      <c r="F158" s="52">
        <f t="shared" si="31"/>
        <v>116.5562482712252</v>
      </c>
    </row>
    <row r="159" spans="1:6" ht="12.75" customHeight="1" x14ac:dyDescent="0.2">
      <c r="A159" s="53">
        <v>313</v>
      </c>
      <c r="B159" s="85" t="s">
        <v>362</v>
      </c>
      <c r="C159" s="50" t="s">
        <v>363</v>
      </c>
      <c r="D159" s="51">
        <f t="shared" ref="D159:E159" si="38">SUM(D160:D162)</f>
        <v>73607.91</v>
      </c>
      <c r="E159" s="51">
        <f t="shared" si="38"/>
        <v>89579.05</v>
      </c>
      <c r="F159" s="52">
        <f t="shared" si="31"/>
        <v>121.69758657731214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73607.91</v>
      </c>
      <c r="E161" s="242">
        <v>89579.05</v>
      </c>
      <c r="F161" s="52">
        <f t="shared" si="31"/>
        <v>121.69758657731214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75812.39</v>
      </c>
      <c r="E163" s="51">
        <f t="shared" si="39"/>
        <v>76346.75</v>
      </c>
      <c r="F163" s="52">
        <f t="shared" si="31"/>
        <v>100.70484521065752</v>
      </c>
    </row>
    <row r="164" spans="1:6" ht="12.75" customHeight="1" x14ac:dyDescent="0.2">
      <c r="A164" s="53">
        <v>321</v>
      </c>
      <c r="B164" s="85" t="s">
        <v>371</v>
      </c>
      <c r="C164" s="50" t="s">
        <v>372</v>
      </c>
      <c r="D164" s="51">
        <f t="shared" ref="D164:E164" si="40">SUM(D165:D168)</f>
        <v>29146.04</v>
      </c>
      <c r="E164" s="51">
        <f t="shared" si="40"/>
        <v>27789.88</v>
      </c>
      <c r="F164" s="52">
        <f t="shared" si="31"/>
        <v>95.347017982545822</v>
      </c>
    </row>
    <row r="165" spans="1:6" ht="12.75" customHeight="1" x14ac:dyDescent="0.2">
      <c r="A165" s="53">
        <v>3211</v>
      </c>
      <c r="B165" s="85" t="s">
        <v>373</v>
      </c>
      <c r="C165" s="50" t="s">
        <v>374</v>
      </c>
      <c r="D165" s="242">
        <v>2769.61</v>
      </c>
      <c r="E165" s="242">
        <v>1152.2</v>
      </c>
      <c r="F165" s="52">
        <f t="shared" si="31"/>
        <v>41.601525124476005</v>
      </c>
    </row>
    <row r="166" spans="1:6" ht="12.75" customHeight="1" x14ac:dyDescent="0.2">
      <c r="A166" s="53">
        <v>3212</v>
      </c>
      <c r="B166" s="85" t="s">
        <v>375</v>
      </c>
      <c r="C166" s="50" t="s">
        <v>376</v>
      </c>
      <c r="D166" s="242">
        <v>25916.43</v>
      </c>
      <c r="E166" s="242">
        <v>26257.68</v>
      </c>
      <c r="F166" s="52">
        <f t="shared" si="31"/>
        <v>101.31673228141376</v>
      </c>
    </row>
    <row r="167" spans="1:6" ht="12.75" customHeight="1" x14ac:dyDescent="0.2">
      <c r="A167" s="53">
        <v>3213</v>
      </c>
      <c r="B167" s="85" t="s">
        <v>377</v>
      </c>
      <c r="C167" s="50" t="s">
        <v>378</v>
      </c>
      <c r="D167" s="242">
        <v>460</v>
      </c>
      <c r="E167" s="242">
        <v>380</v>
      </c>
      <c r="F167" s="52">
        <f t="shared" si="31"/>
        <v>82.608695652173907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29724.86</v>
      </c>
      <c r="E169" s="51">
        <f t="shared" si="41"/>
        <v>32011.600000000002</v>
      </c>
      <c r="F169" s="52">
        <f t="shared" si="31"/>
        <v>107.6930219351748</v>
      </c>
    </row>
    <row r="170" spans="1:6" ht="12.75" customHeight="1" x14ac:dyDescent="0.2">
      <c r="A170" s="53">
        <v>3221</v>
      </c>
      <c r="B170" s="85" t="s">
        <v>383</v>
      </c>
      <c r="C170" s="50" t="s">
        <v>384</v>
      </c>
      <c r="D170" s="242">
        <v>1627.48</v>
      </c>
      <c r="E170" s="242">
        <v>1178.56</v>
      </c>
      <c r="F170" s="52">
        <f t="shared" si="31"/>
        <v>72.416250890947964</v>
      </c>
    </row>
    <row r="171" spans="1:6" ht="12.75" customHeight="1" x14ac:dyDescent="0.2">
      <c r="A171" s="53">
        <v>3222</v>
      </c>
      <c r="B171" s="85" t="s">
        <v>385</v>
      </c>
      <c r="C171" s="50" t="s">
        <v>386</v>
      </c>
      <c r="D171" s="242">
        <v>18573.95</v>
      </c>
      <c r="E171" s="242">
        <v>21660.02</v>
      </c>
      <c r="F171" s="52">
        <f t="shared" si="31"/>
        <v>116.61504418823137</v>
      </c>
    </row>
    <row r="172" spans="1:6" ht="12.75" customHeight="1" x14ac:dyDescent="0.2">
      <c r="A172" s="53">
        <v>3223</v>
      </c>
      <c r="B172" s="85" t="s">
        <v>387</v>
      </c>
      <c r="C172" s="50" t="s">
        <v>388</v>
      </c>
      <c r="D172" s="242">
        <v>8274.93</v>
      </c>
      <c r="E172" s="242">
        <v>8143.93</v>
      </c>
      <c r="F172" s="52">
        <f t="shared" si="31"/>
        <v>98.416905037263163</v>
      </c>
    </row>
    <row r="173" spans="1:6" ht="12.75" customHeight="1" x14ac:dyDescent="0.2">
      <c r="A173" s="53">
        <v>3224</v>
      </c>
      <c r="B173" s="85" t="s">
        <v>389</v>
      </c>
      <c r="C173" s="50" t="s">
        <v>390</v>
      </c>
      <c r="D173" s="242">
        <v>917.87</v>
      </c>
      <c r="E173" s="242">
        <v>794.24</v>
      </c>
      <c r="F173" s="52">
        <f t="shared" si="31"/>
        <v>86.530772331593795</v>
      </c>
    </row>
    <row r="174" spans="1:6" ht="12.75" customHeight="1" x14ac:dyDescent="0.2">
      <c r="A174" s="53">
        <v>3225</v>
      </c>
      <c r="B174" s="85" t="s">
        <v>391</v>
      </c>
      <c r="C174" s="50" t="s">
        <v>392</v>
      </c>
      <c r="D174" s="242">
        <v>288.23</v>
      </c>
      <c r="E174" s="242">
        <v>98.8</v>
      </c>
      <c r="F174" s="52">
        <f t="shared" si="31"/>
        <v>34.278180619644033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42.4</v>
      </c>
      <c r="E176" s="242">
        <v>136.05000000000001</v>
      </c>
      <c r="F176" s="52">
        <f t="shared" si="31"/>
        <v>320.872641509434</v>
      </c>
    </row>
    <row r="177" spans="1:6" ht="12.75" customHeight="1" x14ac:dyDescent="0.2">
      <c r="A177" s="53">
        <v>323</v>
      </c>
      <c r="B177" s="85" t="s">
        <v>397</v>
      </c>
      <c r="C177" s="50" t="s">
        <v>398</v>
      </c>
      <c r="D177" s="51">
        <f t="shared" ref="D177:E177" si="42">SUM(D178:D186)</f>
        <v>12738.050000000001</v>
      </c>
      <c r="E177" s="51">
        <f t="shared" si="42"/>
        <v>12408.539999999999</v>
      </c>
      <c r="F177" s="52">
        <f t="shared" si="31"/>
        <v>97.413183336538935</v>
      </c>
    </row>
    <row r="178" spans="1:6" ht="12.75" customHeight="1" x14ac:dyDescent="0.2">
      <c r="A178" s="53">
        <v>3231</v>
      </c>
      <c r="B178" s="85" t="s">
        <v>399</v>
      </c>
      <c r="C178" s="50" t="s">
        <v>400</v>
      </c>
      <c r="D178" s="242">
        <v>1811.27</v>
      </c>
      <c r="E178" s="242">
        <v>1911.56</v>
      </c>
      <c r="F178" s="52">
        <f t="shared" si="31"/>
        <v>105.53699890132337</v>
      </c>
    </row>
    <row r="179" spans="1:6" ht="12.75" customHeight="1" x14ac:dyDescent="0.2">
      <c r="A179" s="53">
        <v>3232</v>
      </c>
      <c r="B179" s="85" t="s">
        <v>401</v>
      </c>
      <c r="C179" s="50" t="s">
        <v>402</v>
      </c>
      <c r="D179" s="242">
        <v>3572.18</v>
      </c>
      <c r="E179" s="242">
        <v>4360.6000000000004</v>
      </c>
      <c r="F179" s="52">
        <f t="shared" si="31"/>
        <v>122.07111623714373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1058.71</v>
      </c>
      <c r="E181" s="242">
        <v>979.12</v>
      </c>
      <c r="F181" s="52">
        <f t="shared" si="31"/>
        <v>92.48236060866526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772.72</v>
      </c>
      <c r="E183" s="242">
        <v>1033</v>
      </c>
      <c r="F183" s="52">
        <f t="shared" si="31"/>
        <v>133.68361113986956</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3605.41</v>
      </c>
      <c r="E185" s="242">
        <v>3884.95</v>
      </c>
      <c r="F185" s="52">
        <f t="shared" si="31"/>
        <v>107.75334844026061</v>
      </c>
    </row>
    <row r="186" spans="1:6" ht="12.75" customHeight="1" x14ac:dyDescent="0.2">
      <c r="A186" s="53">
        <v>3239</v>
      </c>
      <c r="B186" s="85" t="s">
        <v>415</v>
      </c>
      <c r="C186" s="50" t="s">
        <v>416</v>
      </c>
      <c r="D186" s="242">
        <v>1917.76</v>
      </c>
      <c r="E186" s="242">
        <v>239.31</v>
      </c>
      <c r="F186" s="52">
        <f t="shared" si="31"/>
        <v>12.478620891039546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4203.4400000000005</v>
      </c>
      <c r="E188" s="51">
        <f t="shared" si="43"/>
        <v>4136.7299999999996</v>
      </c>
      <c r="F188" s="52">
        <f t="shared" si="31"/>
        <v>98.412966522657612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656.17</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1908.33</v>
      </c>
      <c r="E193" s="242">
        <v>2259.79</v>
      </c>
      <c r="F193" s="52">
        <f t="shared" si="31"/>
        <v>118.41715007362458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1638.94</v>
      </c>
      <c r="E195" s="242">
        <v>1876.94</v>
      </c>
      <c r="F195" s="52">
        <f t="shared" si="31"/>
        <v>114.52158102188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1335</v>
      </c>
      <c r="E252" s="51">
        <f t="shared" si="63"/>
        <v>6342.21</v>
      </c>
      <c r="F252" s="52">
        <f t="shared" ref="F252:F258" si="64">IF(D252&lt;&gt;0,IF(E252/D252&gt;=100,"&gt;&gt;100",E252/D252*100),"-")</f>
        <v>475.0719101123596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1335</v>
      </c>
      <c r="E259" s="51">
        <f t="shared" si="66"/>
        <v>6342.21</v>
      </c>
      <c r="F259" s="52">
        <f t="shared" ref="F259:F262" si="67">IF(D259&lt;&gt;0,IF(E259/D259&gt;=100,"&gt;&gt;100",E259/D259*100),"-")</f>
        <v>475.0719101123596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1335</v>
      </c>
      <c r="E261" s="242">
        <v>6342.21</v>
      </c>
      <c r="F261" s="52">
        <f t="shared" si="67"/>
        <v>475.0719101123596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205</v>
      </c>
      <c r="E263" s="51">
        <f t="shared" si="68"/>
        <v>207.1</v>
      </c>
      <c r="F263" s="52">
        <f t="shared" ref="F263:F267" si="69">IF(D263&lt;&gt;0,IF(E263/D263&gt;=100,"&gt;&gt;100",E263/D263*100),"-")</f>
        <v>101.02439024390245</v>
      </c>
    </row>
    <row r="264" spans="1:6" ht="12.75" customHeight="1" x14ac:dyDescent="0.2">
      <c r="A264" s="53">
        <v>381</v>
      </c>
      <c r="B264" s="85" t="s">
        <v>567</v>
      </c>
      <c r="C264" s="50" t="s">
        <v>568</v>
      </c>
      <c r="D264" s="51">
        <f t="shared" ref="D264:E264" si="70">SUM(D265:D267)</f>
        <v>205</v>
      </c>
      <c r="E264" s="51">
        <f t="shared" si="70"/>
        <v>207.1</v>
      </c>
      <c r="F264" s="52">
        <f t="shared" si="69"/>
        <v>101.02439024390245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205</v>
      </c>
      <c r="E266" s="242">
        <v>207.1</v>
      </c>
      <c r="F266" s="52">
        <f t="shared" si="69"/>
        <v>101.02439024390245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620753.63000000012</v>
      </c>
      <c r="E289" s="51">
        <f t="shared" si="79"/>
        <v>742752.75</v>
      </c>
      <c r="F289" s="52">
        <f t="shared" si="76"/>
        <v>119.65338809214853</v>
      </c>
    </row>
    <row r="290" spans="1:6" ht="12.75" customHeight="1" x14ac:dyDescent="0.2">
      <c r="A290" s="53" t="s">
        <v>608</v>
      </c>
      <c r="B290" s="85" t="s">
        <v>619</v>
      </c>
      <c r="C290" s="50" t="s">
        <v>620</v>
      </c>
      <c r="D290" s="51">
        <f>IF(D6&gt;=D289,D6-D289,0)</f>
        <v>10415.949999999953</v>
      </c>
      <c r="E290" s="51">
        <f>IF(E6&gt;=E289,E6-E289,0)</f>
        <v>6416.4600000000792</v>
      </c>
      <c r="F290" s="52">
        <f t="shared" si="76"/>
        <v>61.60225423509241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2239.5100000000002</v>
      </c>
      <c r="E292" s="242">
        <v>15168.13</v>
      </c>
      <c r="F292" s="52">
        <f t="shared" si="76"/>
        <v>677.29681939352793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111.19</v>
      </c>
      <c r="F294" s="52" t="str">
        <f t="shared" si="76"/>
        <v>-</v>
      </c>
    </row>
    <row r="295" spans="1:6" ht="24" x14ac:dyDescent="0.2">
      <c r="A295" s="53">
        <v>9661</v>
      </c>
      <c r="B295" s="85" t="s">
        <v>629</v>
      </c>
      <c r="C295" s="50" t="s">
        <v>630</v>
      </c>
      <c r="D295" s="242">
        <v>0</v>
      </c>
      <c r="E295" s="242">
        <v>135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6086.34</v>
      </c>
      <c r="E350" s="51">
        <f t="shared" si="95"/>
        <v>9645.43</v>
      </c>
      <c r="F350" s="52">
        <f t="shared" si="81"/>
        <v>158.4766871387402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6086.34</v>
      </c>
      <c r="E363" s="51">
        <f t="shared" si="99"/>
        <v>9645.43</v>
      </c>
      <c r="F363" s="52">
        <f t="shared" si="81"/>
        <v>158.4766871387402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2763.37</v>
      </c>
      <c r="E369" s="51">
        <f t="shared" si="101"/>
        <v>4617.8799999999992</v>
      </c>
      <c r="F369" s="52">
        <f t="shared" si="81"/>
        <v>167.11044847414567</v>
      </c>
    </row>
    <row r="370" spans="1:6" ht="12.75" customHeight="1" x14ac:dyDescent="0.2">
      <c r="A370" s="53">
        <v>4221</v>
      </c>
      <c r="B370" s="85" t="s">
        <v>674</v>
      </c>
      <c r="C370" s="50" t="s">
        <v>766</v>
      </c>
      <c r="D370" s="242">
        <v>2049.38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75.48</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713.99</v>
      </c>
      <c r="E376" s="242">
        <v>4542.3999999999996</v>
      </c>
      <c r="F376" s="52">
        <f t="shared" si="81"/>
        <v>636.19938654603004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3322.97</v>
      </c>
      <c r="E383" s="51">
        <f t="shared" si="103"/>
        <v>5027.55</v>
      </c>
      <c r="F383" s="52">
        <f t="shared" si="81"/>
        <v>151.29688200615718</v>
      </c>
    </row>
    <row r="384" spans="1:6" ht="12.75" customHeight="1" x14ac:dyDescent="0.2">
      <c r="A384" s="53">
        <v>4241</v>
      </c>
      <c r="B384" s="85" t="s">
        <v>783</v>
      </c>
      <c r="C384" s="50" t="s">
        <v>784</v>
      </c>
      <c r="D384" s="242">
        <v>3322.97</v>
      </c>
      <c r="E384" s="242">
        <v>5027.55</v>
      </c>
      <c r="F384" s="52">
        <f t="shared" si="81"/>
        <v>151.29688200615718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6086.34</v>
      </c>
      <c r="E408" s="51">
        <f t="shared" si="111"/>
        <v>9645.43</v>
      </c>
      <c r="F408" s="52">
        <f t="shared" si="81"/>
        <v>158.4766871387402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6086.34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631169.58000000007</v>
      </c>
      <c r="E412" s="51">
        <f>E6+E298</f>
        <v>749169.21000000008</v>
      </c>
      <c r="F412" s="52">
        <f t="shared" si="81"/>
        <v>118.69539244904675</v>
      </c>
    </row>
    <row r="413" spans="1:6" ht="12.75" customHeight="1" x14ac:dyDescent="0.2">
      <c r="A413" s="53" t="s">
        <v>608</v>
      </c>
      <c r="B413" s="85" t="s">
        <v>831</v>
      </c>
      <c r="C413" s="50" t="s">
        <v>832</v>
      </c>
      <c r="D413" s="51">
        <f t="shared" ref="D413:E413" si="112">D289+D350</f>
        <v>626839.97000000009</v>
      </c>
      <c r="E413" s="51">
        <f t="shared" si="112"/>
        <v>752398.18</v>
      </c>
      <c r="F413" s="52">
        <f t="shared" si="81"/>
        <v>120.03034522511382</v>
      </c>
    </row>
    <row r="414" spans="1:6" ht="12.75" customHeight="1" x14ac:dyDescent="0.2">
      <c r="A414" s="53" t="s">
        <v>608</v>
      </c>
      <c r="B414" s="85" t="s">
        <v>833</v>
      </c>
      <c r="C414" s="50" t="s">
        <v>834</v>
      </c>
      <c r="D414" s="51">
        <f t="shared" ref="D414:E414" si="113">IF(D412&gt;=D413,D412-D413,0)</f>
        <v>4329.609999999986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3228.9699999999721</v>
      </c>
      <c r="F415" s="52" t="str">
        <f t="shared" si="81"/>
        <v>-</v>
      </c>
    </row>
    <row r="416" spans="1:6" ht="12.75" customHeight="1" x14ac:dyDescent="0.2">
      <c r="A416" s="60" t="s">
        <v>837</v>
      </c>
      <c r="B416" s="232" t="s">
        <v>838</v>
      </c>
      <c r="C416" s="61" t="s">
        <v>839</v>
      </c>
      <c r="D416" s="51">
        <f t="shared" ref="D416:E416" si="115">IF(D292-D293+D409-D410&gt;=0,D292-D293+D409-D410,0)</f>
        <v>2239.5100000000002</v>
      </c>
      <c r="E416" s="51">
        <f t="shared" si="115"/>
        <v>9081.7899999999991</v>
      </c>
      <c r="F416" s="52">
        <f t="shared" si="81"/>
        <v>405.52576233193867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111.19</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631169.58000000007</v>
      </c>
      <c r="E639" s="51">
        <f t="shared" si="180"/>
        <v>749169.21000000008</v>
      </c>
      <c r="F639" s="52">
        <f t="shared" si="119"/>
        <v>118.69539244904675</v>
      </c>
    </row>
    <row r="640" spans="1:6" ht="12.75" customHeight="1" x14ac:dyDescent="0.2">
      <c r="A640" s="53" t="s">
        <v>608</v>
      </c>
      <c r="B640" s="85" t="s">
        <v>1277</v>
      </c>
      <c r="C640" s="50" t="s">
        <v>1278</v>
      </c>
      <c r="D640" s="51">
        <f t="shared" ref="D640:E640" si="181">D413+D528</f>
        <v>626839.97000000009</v>
      </c>
      <c r="E640" s="51">
        <f t="shared" si="181"/>
        <v>752398.18</v>
      </c>
      <c r="F640" s="52">
        <f t="shared" si="119"/>
        <v>120.03034522511382</v>
      </c>
    </row>
    <row r="641" spans="1:6" ht="12.75" customHeight="1" x14ac:dyDescent="0.2">
      <c r="A641" s="53" t="s">
        <v>608</v>
      </c>
      <c r="B641" s="85" t="s">
        <v>1279</v>
      </c>
      <c r="C641" s="50" t="s">
        <v>1280</v>
      </c>
      <c r="D641" s="51">
        <f t="shared" ref="D641:E641" si="182">IF(D639&gt;=D640,D639-D640,0)</f>
        <v>4329.609999999986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3228.9699999999721</v>
      </c>
      <c r="F642" s="52" t="str">
        <f t="shared" si="119"/>
        <v>-</v>
      </c>
    </row>
    <row r="643" spans="1:6" ht="24" x14ac:dyDescent="0.2">
      <c r="A643" s="60" t="s">
        <v>1283</v>
      </c>
      <c r="B643" s="85" t="s">
        <v>1284</v>
      </c>
      <c r="C643" s="61" t="s">
        <v>1283</v>
      </c>
      <c r="D643" s="51">
        <f t="shared" ref="D643:E643" si="184">IF(D416-D417+D637-D638&gt;=0,D416-D417+D637-D638,0)</f>
        <v>2239.5100000000002</v>
      </c>
      <c r="E643" s="51">
        <f t="shared" si="184"/>
        <v>9081.7899999999991</v>
      </c>
      <c r="F643" s="52">
        <f t="shared" si="119"/>
        <v>405.52576233193867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6569.1199999999862</v>
      </c>
      <c r="E645" s="51">
        <f t="shared" si="186"/>
        <v>5852.820000000027</v>
      </c>
      <c r="F645" s="52">
        <f t="shared" si="119"/>
        <v>89.095951969214127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46449.91</v>
      </c>
      <c r="E647" s="243">
        <v>55991.839999999997</v>
      </c>
      <c r="F647" s="57">
        <f t="shared" si="119"/>
        <v>120.54240794007995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27</v>
      </c>
      <c r="F656" s="52">
        <f t="shared" si="188"/>
        <v>96.428571428571431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572689.61</v>
      </c>
      <c r="E675" s="242">
        <v>683474.26</v>
      </c>
      <c r="F675" s="52">
        <f t="shared" si="188"/>
        <v>119.34462369589698</v>
      </c>
    </row>
    <row r="676" spans="1:6" ht="24" x14ac:dyDescent="0.2">
      <c r="A676" s="53">
        <v>63613</v>
      </c>
      <c r="B676" s="232" t="s">
        <v>1349</v>
      </c>
      <c r="C676" s="50" t="s">
        <v>1350</v>
      </c>
      <c r="D676" s="242">
        <v>3110.34</v>
      </c>
      <c r="E676" s="242">
        <v>6625.22</v>
      </c>
      <c r="F676" s="52">
        <f t="shared" si="188"/>
        <v>213.00629513172194</v>
      </c>
    </row>
    <row r="677" spans="1:6" ht="24" x14ac:dyDescent="0.2">
      <c r="A677" s="53">
        <v>63622</v>
      </c>
      <c r="B677" s="232" t="s">
        <v>1351</v>
      </c>
      <c r="C677" s="50" t="s">
        <v>1352</v>
      </c>
      <c r="D677" s="242">
        <v>0</v>
      </c>
      <c r="E677" s="242">
        <v>4619.45</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4907.7</v>
      </c>
      <c r="E694" s="242"/>
      <c r="F694" s="52">
        <f t="shared" si="188"/>
        <v>0</v>
      </c>
    </row>
    <row r="695" spans="1:6" ht="12.75" customHeight="1" x14ac:dyDescent="0.2">
      <c r="A695" s="53">
        <v>63812</v>
      </c>
      <c r="B695" s="232" t="s">
        <v>1372</v>
      </c>
      <c r="C695" s="50" t="s">
        <v>1373</v>
      </c>
      <c r="D695" s="242">
        <v>18405.48</v>
      </c>
      <c r="E695" s="242">
        <v>25595.040000000001</v>
      </c>
      <c r="F695" s="52">
        <f t="shared" si="188"/>
        <v>139.06206195111457</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5923.28</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265.45</v>
      </c>
      <c r="E717" s="242">
        <v>441.44</v>
      </c>
      <c r="F717" s="52">
        <f t="shared" si="188"/>
        <v>166.29873799208892</v>
      </c>
    </row>
    <row r="718" spans="1:6" ht="12.75" customHeight="1" x14ac:dyDescent="0.2">
      <c r="A718" s="53">
        <v>32121</v>
      </c>
      <c r="B718" s="85" t="s">
        <v>1415</v>
      </c>
      <c r="C718" s="50" t="s">
        <v>1416</v>
      </c>
      <c r="D718" s="242">
        <v>25916.43</v>
      </c>
      <c r="E718" s="242">
        <v>26257.68</v>
      </c>
      <c r="F718" s="52">
        <f t="shared" si="188"/>
        <v>101.31673228141376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772.72</v>
      </c>
      <c r="E720" s="242">
        <v>1033</v>
      </c>
      <c r="F720" s="52">
        <f t="shared" si="188"/>
        <v>133.68361113986956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1335</v>
      </c>
      <c r="E828" s="242">
        <v>6342.21</v>
      </c>
      <c r="F828" s="52">
        <f t="shared" si="190"/>
        <v>475.0719101123596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82135.799999999988</v>
      </c>
      <c r="E6" s="229">
        <f t="shared" si="0"/>
        <v>112438.38999999997</v>
      </c>
      <c r="F6" s="230">
        <f t="shared" ref="F6:F260" si="1">IF(D6&gt;0,IF(E6/D6&gt;=100,"&gt;&gt;100",E6/D6*100),"-")</f>
        <v>136.89327917911552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15662.679999999998</v>
      </c>
      <c r="E7" s="104">
        <f t="shared" si="2"/>
        <v>46941.289999999972</v>
      </c>
      <c r="F7" s="93">
        <f t="shared" si="1"/>
        <v>299.70151979099347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15662.679999999998</v>
      </c>
      <c r="E12" s="104">
        <f t="shared" si="3"/>
        <v>46941.289999999972</v>
      </c>
      <c r="F12" s="93">
        <f t="shared" si="1"/>
        <v>299.70151979099347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1061.19</v>
      </c>
      <c r="E13" s="104">
        <f t="shared" si="4"/>
        <v>1061.19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1061.19</v>
      </c>
      <c r="E15" s="247">
        <v>1061.19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12930.949999999997</v>
      </c>
      <c r="E19" s="104">
        <f t="shared" si="5"/>
        <v>4584.6199999999662</v>
      </c>
      <c r="F19" s="93">
        <f t="shared" si="1"/>
        <v>35.454626303558264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101929.13</v>
      </c>
      <c r="E20" s="247">
        <v>144381.63</v>
      </c>
      <c r="F20" s="93">
        <f t="shared" si="1"/>
        <v>141.6490359527252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1273.75</v>
      </c>
      <c r="E21" s="247">
        <v>1273.75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5752.36</v>
      </c>
      <c r="E22" s="247">
        <v>5752.36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862.39</v>
      </c>
      <c r="E24" s="247">
        <v>937.87</v>
      </c>
      <c r="F24" s="93">
        <f t="shared" si="1"/>
        <v>108.75242059856909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6185.43</v>
      </c>
      <c r="E25" s="247">
        <v>6185.43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12367.4</v>
      </c>
      <c r="E26" s="247">
        <v>16919.150000000001</v>
      </c>
      <c r="F26" s="93">
        <f t="shared" si="1"/>
        <v>136.80442130116276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115439.51</v>
      </c>
      <c r="E28" s="247">
        <v>170865.57</v>
      </c>
      <c r="F28" s="93">
        <f t="shared" si="1"/>
        <v>148.01307628558021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1670.5400000000009</v>
      </c>
      <c r="E35" s="104">
        <f t="shared" si="7"/>
        <v>41295.480000000003</v>
      </c>
      <c r="F35" s="93">
        <f t="shared" si="1"/>
        <v>2471.9839093945657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39801.53</v>
      </c>
      <c r="E36" s="247">
        <v>44829.08</v>
      </c>
      <c r="F36" s="93">
        <f t="shared" si="1"/>
        <v>112.63154959118407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38130.99</v>
      </c>
      <c r="E40" s="247">
        <v>3533.6</v>
      </c>
      <c r="F40" s="93">
        <f t="shared" si="1"/>
        <v>9.2670030334906084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336.23</v>
      </c>
      <c r="E54" s="247">
        <v>435.03</v>
      </c>
      <c r="F54" s="93">
        <f t="shared" si="1"/>
        <v>129.38464741397254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336.23</v>
      </c>
      <c r="E55" s="247">
        <v>435.03</v>
      </c>
      <c r="F55" s="93">
        <f t="shared" si="1"/>
        <v>129.38464741397254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66473.119999999995</v>
      </c>
      <c r="E68" s="104">
        <f t="shared" si="13"/>
        <v>65497.1</v>
      </c>
      <c r="F68" s="93">
        <f t="shared" si="1"/>
        <v>98.531707252495451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8611.2000000000007</v>
      </c>
      <c r="E78" s="104">
        <f>E79+SUM(E82:E84)-E85+E86</f>
        <v>1640.07</v>
      </c>
      <c r="F78" s="93">
        <f t="shared" si="1"/>
        <v>19.045777591973241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924.48</v>
      </c>
      <c r="E84" s="247">
        <v>946.54</v>
      </c>
      <c r="F84" s="93">
        <f t="shared" si="1"/>
        <v>102.3862062997577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7686.72</v>
      </c>
      <c r="E86" s="247">
        <v>693.53</v>
      </c>
      <c r="F86" s="93">
        <f t="shared" si="1"/>
        <v>9.0224439032513217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11412.01</v>
      </c>
      <c r="E146" s="104">
        <f t="shared" si="26"/>
        <v>7865.19</v>
      </c>
      <c r="F146" s="93">
        <f t="shared" si="1"/>
        <v>68.920286610334188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23.82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11388.19</v>
      </c>
      <c r="E161" s="247">
        <v>7865.19</v>
      </c>
      <c r="F161" s="93">
        <f t="shared" si="1"/>
        <v>69.064443076555619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46449.91</v>
      </c>
      <c r="E170" s="104">
        <f t="shared" si="29"/>
        <v>55991.839999999997</v>
      </c>
      <c r="F170" s="93">
        <f t="shared" si="1"/>
        <v>120.54240794007995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46449.91</v>
      </c>
      <c r="E173" s="247">
        <v>55991.839999999997</v>
      </c>
      <c r="F173" s="93">
        <f t="shared" si="1"/>
        <v>120.54240794007995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82135.799999999988</v>
      </c>
      <c r="E175" s="104">
        <f t="shared" si="30"/>
        <v>112438.38999999998</v>
      </c>
      <c r="F175" s="93">
        <f t="shared" si="1"/>
        <v>136.89327917911555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57367.509999999995</v>
      </c>
      <c r="E176" s="104">
        <f t="shared" si="31"/>
        <v>59644.279999999992</v>
      </c>
      <c r="F176" s="93">
        <f t="shared" si="1"/>
        <v>103.96874467795448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57089.289999999994</v>
      </c>
      <c r="E177" s="104">
        <f t="shared" si="32"/>
        <v>59644.279999999992</v>
      </c>
      <c r="F177" s="93">
        <f t="shared" si="1"/>
        <v>104.47542787797852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44453.25</v>
      </c>
      <c r="E178" s="247">
        <v>53594.13</v>
      </c>
      <c r="F178" s="93">
        <f t="shared" si="1"/>
        <v>120.56290597425385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3735.63</v>
      </c>
      <c r="E179" s="247">
        <v>4356.13</v>
      </c>
      <c r="F179" s="93">
        <f t="shared" si="1"/>
        <v>116.61031740295481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235.26</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8665.15</v>
      </c>
      <c r="E188" s="247">
        <v>1694.02</v>
      </c>
      <c r="F188" s="93">
        <f t="shared" si="1"/>
        <v>19.549805831405113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278.22000000000003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24768.289999999997</v>
      </c>
      <c r="E237" s="104">
        <f t="shared" si="41"/>
        <v>52794.11</v>
      </c>
      <c r="F237" s="93">
        <f t="shared" si="1"/>
        <v>213.15201816516202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18199.169999999998</v>
      </c>
      <c r="E238" s="104">
        <f t="shared" si="42"/>
        <v>46941.29</v>
      </c>
      <c r="F238" s="93">
        <f t="shared" si="1"/>
        <v>257.93093860873876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18199.169999999998</v>
      </c>
      <c r="E239" s="104">
        <f t="shared" si="43"/>
        <v>46941.29</v>
      </c>
      <c r="F239" s="93">
        <f t="shared" si="1"/>
        <v>257.93093860873876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18199.169999999998</v>
      </c>
      <c r="E240" s="247">
        <v>46941.29</v>
      </c>
      <c r="F240" s="93">
        <f t="shared" si="1"/>
        <v>257.93093860873876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6569.12</v>
      </c>
      <c r="E245" s="104">
        <f t="shared" si="45"/>
        <v>5852.82</v>
      </c>
      <c r="F245" s="93">
        <f t="shared" si="1"/>
        <v>89.09595196921353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6569.12</v>
      </c>
      <c r="E246" s="104">
        <f t="shared" si="46"/>
        <v>5852.82</v>
      </c>
      <c r="F246" s="93">
        <f t="shared" si="1"/>
        <v>89.09595196921353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6569.12</v>
      </c>
      <c r="E247" s="247">
        <v>5852.82</v>
      </c>
      <c r="F247" s="93">
        <f t="shared" si="1"/>
        <v>89.09595196921353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26950</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26950</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11412.01</v>
      </c>
      <c r="E264" s="247">
        <v>7865.19</v>
      </c>
      <c r="F264" s="93">
        <f t="shared" si="50"/>
        <v>68.920286610334188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7686.72</v>
      </c>
      <c r="E268" s="247">
        <v>693.53</v>
      </c>
      <c r="F268" s="93">
        <f t="shared" si="50"/>
        <v>9.0224439032513217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11388.19</v>
      </c>
      <c r="E286" s="247">
        <v>7865.19</v>
      </c>
      <c r="F286" s="93">
        <f t="shared" si="50"/>
        <v>69.064443076555619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57089.29</v>
      </c>
      <c r="E288" s="247">
        <v>59644.28</v>
      </c>
      <c r="F288" s="93">
        <f t="shared" si="50"/>
        <v>104.4754278779785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278.22000000000003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934.82</v>
      </c>
      <c r="E298" s="247">
        <v>956.88</v>
      </c>
      <c r="F298" s="93">
        <f t="shared" si="50"/>
        <v>102.3598125842408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7686.72</v>
      </c>
      <c r="E302" s="247">
        <v>693.53</v>
      </c>
      <c r="F302" s="93">
        <f t="shared" si="50"/>
        <v>9.0224439032513217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626839.97</v>
      </c>
      <c r="E114" s="81">
        <f t="shared" si="22"/>
        <v>752398.18</v>
      </c>
      <c r="F114" s="63">
        <f t="shared" si="1"/>
        <v>120.03034522511385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608266.02</v>
      </c>
      <c r="E115" s="81">
        <f t="shared" si="23"/>
        <v>730738.16</v>
      </c>
      <c r="F115" s="63">
        <f t="shared" si="1"/>
        <v>120.13463451402397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608266.02</v>
      </c>
      <c r="E117" s="249">
        <v>730738.16</v>
      </c>
      <c r="F117" s="63">
        <f t="shared" si="1"/>
        <v>120.13463451402397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18573.95</v>
      </c>
      <c r="E126" s="249">
        <v>21660.02</v>
      </c>
      <c r="F126" s="63">
        <f t="shared" si="1"/>
        <v>116.61504418823137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626839.97</v>
      </c>
      <c r="E141" s="106">
        <f t="shared" si="28"/>
        <v>752398.18</v>
      </c>
      <c r="F141" s="82">
        <f t="shared" si="1"/>
        <v>120.03034522511385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33348.559999999998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33348.559999999998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33348.559999999998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33348.559999999998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57367.51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767533.17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760458.64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673079.55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76954.899999999994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6342.21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4081.98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7074.53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765256.4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757903.65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663938.67000000004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76334.399999999994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6577.47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11053.11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7352.75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59644.280000000028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59644.28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59644.28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2025-01-30T11:47:40Z</cp:lastPrinted>
  <dcterms:created xsi:type="dcterms:W3CDTF">2022-04-01T05:14:30Z</dcterms:created>
  <dcterms:modified xsi:type="dcterms:W3CDTF">2025-01-31T08:17:33Z</dcterms:modified>
</cp:coreProperties>
</file>