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NANCIJSKA IZVJEŠĆA\2025. GODINA\IV kvartal 1.1.-31.12.2025\"/>
    </mc:Choice>
  </mc:AlternateContent>
  <bookViews>
    <workbookView xWindow="0" yWindow="0" windowWidth="25200" windowHeight="117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H318" i="9"/>
  <c r="G318" i="9"/>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L291" i="9"/>
  <c r="F291" i="9"/>
  <c r="B291" i="9" s="1"/>
  <c r="E291" i="9"/>
  <c r="M290" i="9"/>
  <c r="L290" i="9"/>
  <c r="F290" i="9" s="1"/>
  <c r="E290" i="9"/>
  <c r="B290" i="9" s="1"/>
  <c r="M289" i="9"/>
  <c r="F289" i="9" s="1"/>
  <c r="B289" i="9" s="1"/>
  <c r="L289" i="9"/>
  <c r="E289" i="9"/>
  <c r="M288" i="9"/>
  <c r="L288" i="9"/>
  <c r="F288" i="9" s="1"/>
  <c r="E288" i="9"/>
  <c r="M287" i="9"/>
  <c r="L287" i="9"/>
  <c r="F287" i="9"/>
  <c r="B287" i="9" s="1"/>
  <c r="E287" i="9"/>
  <c r="M286" i="9"/>
  <c r="L286" i="9"/>
  <c r="F286" i="9" s="1"/>
  <c r="E286" i="9"/>
  <c r="B286" i="9" s="1"/>
  <c r="M285" i="9"/>
  <c r="F285" i="9" s="1"/>
  <c r="L285" i="9"/>
  <c r="E285" i="9"/>
  <c r="B285" i="9"/>
  <c r="M284" i="9"/>
  <c r="L284" i="9"/>
  <c r="F284" i="9" s="1"/>
  <c r="E284" i="9"/>
  <c r="B284" i="9" s="1"/>
  <c r="M283" i="9"/>
  <c r="L283" i="9"/>
  <c r="F283" i="9"/>
  <c r="B283" i="9" s="1"/>
  <c r="E283" i="9"/>
  <c r="M282" i="9"/>
  <c r="L282" i="9"/>
  <c r="F282" i="9" s="1"/>
  <c r="E282" i="9"/>
  <c r="B282" i="9" s="1"/>
  <c r="M281" i="9"/>
  <c r="F281" i="9" s="1"/>
  <c r="B281" i="9" s="1"/>
  <c r="L281" i="9"/>
  <c r="E281" i="9"/>
  <c r="M280" i="9"/>
  <c r="L280" i="9"/>
  <c r="F280" i="9" s="1"/>
  <c r="E280" i="9"/>
  <c r="M279" i="9"/>
  <c r="L279" i="9"/>
  <c r="F279" i="9"/>
  <c r="B279" i="9" s="1"/>
  <c r="E279" i="9"/>
  <c r="M278" i="9"/>
  <c r="L278" i="9"/>
  <c r="F278" i="9" s="1"/>
  <c r="E278" i="9"/>
  <c r="B278" i="9" s="1"/>
  <c r="M277" i="9"/>
  <c r="F277" i="9" s="1"/>
  <c r="L277" i="9"/>
  <c r="E277" i="9"/>
  <c r="B277" i="9"/>
  <c r="M276" i="9"/>
  <c r="L276" i="9"/>
  <c r="F276" i="9" s="1"/>
  <c r="E276" i="9"/>
  <c r="B276" i="9" s="1"/>
  <c r="M275" i="9"/>
  <c r="L275" i="9"/>
  <c r="F275" i="9"/>
  <c r="B275" i="9" s="1"/>
  <c r="E275" i="9"/>
  <c r="M274" i="9"/>
  <c r="L274" i="9"/>
  <c r="F274" i="9" s="1"/>
  <c r="E274" i="9"/>
  <c r="M273" i="9"/>
  <c r="F273" i="9" s="1"/>
  <c r="B273" i="9" s="1"/>
  <c r="L273" i="9"/>
  <c r="E273" i="9"/>
  <c r="M272" i="9"/>
  <c r="L272" i="9"/>
  <c r="F272" i="9" s="1"/>
  <c r="E272" i="9"/>
  <c r="M271" i="9"/>
  <c r="L271" i="9"/>
  <c r="F271" i="9"/>
  <c r="B271" i="9" s="1"/>
  <c r="E271" i="9"/>
  <c r="M270" i="9"/>
  <c r="L270" i="9"/>
  <c r="F270" i="9" s="1"/>
  <c r="E270" i="9"/>
  <c r="B270" i="9" s="1"/>
  <c r="M269" i="9"/>
  <c r="F269" i="9" s="1"/>
  <c r="L269" i="9"/>
  <c r="E269" i="9"/>
  <c r="B269" i="9"/>
  <c r="M268" i="9"/>
  <c r="L268" i="9"/>
  <c r="F268" i="9" s="1"/>
  <c r="E268" i="9"/>
  <c r="B268" i="9" s="1"/>
  <c r="M267" i="9"/>
  <c r="L267" i="9"/>
  <c r="F267" i="9"/>
  <c r="B267" i="9" s="1"/>
  <c r="E267" i="9"/>
  <c r="M266" i="9"/>
  <c r="L266" i="9"/>
  <c r="F266" i="9" s="1"/>
  <c r="E266" i="9"/>
  <c r="M265" i="9"/>
  <c r="F265" i="9" s="1"/>
  <c r="B265" i="9" s="1"/>
  <c r="L265" i="9"/>
  <c r="E265" i="9"/>
  <c r="M264" i="9"/>
  <c r="L264" i="9"/>
  <c r="F264" i="9" s="1"/>
  <c r="E264" i="9"/>
  <c r="M263" i="9"/>
  <c r="F263" i="9" s="1"/>
  <c r="B263" i="9" s="1"/>
  <c r="L263" i="9"/>
  <c r="E263" i="9"/>
  <c r="M262" i="9"/>
  <c r="L262" i="9"/>
  <c r="F262" i="9" s="1"/>
  <c r="E262" i="9"/>
  <c r="M261" i="9"/>
  <c r="F261" i="9" s="1"/>
  <c r="B261" i="9" s="1"/>
  <c r="L261" i="9"/>
  <c r="E261" i="9"/>
  <c r="M260" i="9"/>
  <c r="L260" i="9"/>
  <c r="F260" i="9" s="1"/>
  <c r="E260" i="9"/>
  <c r="M259" i="9"/>
  <c r="F259" i="9" s="1"/>
  <c r="B259" i="9" s="1"/>
  <c r="L259" i="9"/>
  <c r="E259" i="9"/>
  <c r="M258" i="9"/>
  <c r="L258" i="9"/>
  <c r="F258" i="9" s="1"/>
  <c r="E258" i="9"/>
  <c r="M257" i="9"/>
  <c r="F257" i="9" s="1"/>
  <c r="B257" i="9" s="1"/>
  <c r="L257" i="9"/>
  <c r="E257" i="9"/>
  <c r="M256" i="9"/>
  <c r="L256" i="9"/>
  <c r="F256" i="9" s="1"/>
  <c r="E256" i="9"/>
  <c r="M255" i="9"/>
  <c r="F255" i="9" s="1"/>
  <c r="B255" i="9" s="1"/>
  <c r="L255" i="9"/>
  <c r="E255" i="9"/>
  <c r="M254" i="9"/>
  <c r="L254" i="9"/>
  <c r="F254" i="9" s="1"/>
  <c r="E254" i="9"/>
  <c r="M253" i="9"/>
  <c r="F253" i="9" s="1"/>
  <c r="B253" i="9" s="1"/>
  <c r="L253" i="9"/>
  <c r="E253" i="9"/>
  <c r="M252" i="9"/>
  <c r="L252" i="9"/>
  <c r="F252" i="9" s="1"/>
  <c r="E252" i="9"/>
  <c r="M251" i="9"/>
  <c r="F251" i="9" s="1"/>
  <c r="B251" i="9" s="1"/>
  <c r="L251" i="9"/>
  <c r="E251" i="9"/>
  <c r="M250" i="9"/>
  <c r="L250" i="9"/>
  <c r="F250" i="9" s="1"/>
  <c r="E250" i="9"/>
  <c r="M249" i="9"/>
  <c r="F249" i="9" s="1"/>
  <c r="B249" i="9" s="1"/>
  <c r="L249" i="9"/>
  <c r="E249" i="9"/>
  <c r="M248" i="9"/>
  <c r="L248" i="9"/>
  <c r="F248" i="9" s="1"/>
  <c r="E248" i="9"/>
  <c r="M247" i="9"/>
  <c r="F247" i="9" s="1"/>
  <c r="B247" i="9" s="1"/>
  <c r="L247" i="9"/>
  <c r="E247" i="9"/>
  <c r="M246" i="9"/>
  <c r="L246" i="9"/>
  <c r="F246" i="9" s="1"/>
  <c r="E246" i="9"/>
  <c r="M245" i="9"/>
  <c r="F245" i="9" s="1"/>
  <c r="B245" i="9" s="1"/>
  <c r="L245" i="9"/>
  <c r="E245" i="9"/>
  <c r="M244" i="9"/>
  <c r="L244" i="9"/>
  <c r="E244" i="9"/>
  <c r="M243" i="9"/>
  <c r="F243" i="9" s="1"/>
  <c r="B243" i="9" s="1"/>
  <c r="L243" i="9"/>
  <c r="E243" i="9"/>
  <c r="M242" i="9"/>
  <c r="L242" i="9"/>
  <c r="F242" i="9" s="1"/>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F234" i="9" s="1"/>
  <c r="E234" i="9"/>
  <c r="M233" i="9"/>
  <c r="F233" i="9" s="1"/>
  <c r="B233" i="9" s="1"/>
  <c r="L233" i="9"/>
  <c r="E233" i="9"/>
  <c r="M232" i="9"/>
  <c r="L232" i="9"/>
  <c r="F232" i="9" s="1"/>
  <c r="E232" i="9"/>
  <c r="M231" i="9"/>
  <c r="F231" i="9" s="1"/>
  <c r="B231" i="9" s="1"/>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F157" i="9"/>
  <c r="F156" i="9"/>
  <c r="H155" i="9"/>
  <c r="E155" i="9" s="1"/>
  <c r="B155" i="9" s="1"/>
  <c r="G155" i="9"/>
  <c r="F155" i="9"/>
  <c r="H154" i="9"/>
  <c r="G154" i="9"/>
  <c r="F154" i="9"/>
  <c r="E154" i="9"/>
  <c r="B154" i="9" s="1"/>
  <c r="H153" i="9"/>
  <c r="G153" i="9"/>
  <c r="F153" i="9"/>
  <c r="H152" i="9"/>
  <c r="E152" i="9" s="1"/>
  <c r="B152" i="9" s="1"/>
  <c r="G152" i="9"/>
  <c r="F152" i="9"/>
  <c r="H151" i="9"/>
  <c r="G151" i="9"/>
  <c r="F151" i="9"/>
  <c r="E151" i="9"/>
  <c r="B151" i="9" s="1"/>
  <c r="H150" i="9"/>
  <c r="G150" i="9"/>
  <c r="E150" i="9" s="1"/>
  <c r="B150" i="9" s="1"/>
  <c r="F150" i="9"/>
  <c r="H149" i="9"/>
  <c r="G149" i="9"/>
  <c r="E149" i="9" s="1"/>
  <c r="F149" i="9"/>
  <c r="H148" i="9"/>
  <c r="G148" i="9"/>
  <c r="E148" i="9" s="1"/>
  <c r="B148" i="9" s="1"/>
  <c r="F148" i="9"/>
  <c r="H147" i="9"/>
  <c r="E147" i="9" s="1"/>
  <c r="B147" i="9" s="1"/>
  <c r="G147" i="9"/>
  <c r="F147" i="9"/>
  <c r="H146" i="9"/>
  <c r="G146" i="9"/>
  <c r="F146" i="9"/>
  <c r="E146" i="9"/>
  <c r="B146" i="9" s="1"/>
  <c r="H145" i="9"/>
  <c r="G145" i="9"/>
  <c r="F145" i="9"/>
  <c r="H144" i="9"/>
  <c r="E144" i="9" s="1"/>
  <c r="G144" i="9"/>
  <c r="F144" i="9"/>
  <c r="B144" i="9"/>
  <c r="H143" i="9"/>
  <c r="G143" i="9"/>
  <c r="F143" i="9"/>
  <c r="E143" i="9"/>
  <c r="B143" i="9" s="1"/>
  <c r="H142" i="9"/>
  <c r="G142" i="9"/>
  <c r="E142" i="9" s="1"/>
  <c r="F142" i="9"/>
  <c r="H141" i="9"/>
  <c r="G141" i="9"/>
  <c r="E141" i="9" s="1"/>
  <c r="F141" i="9"/>
  <c r="H140" i="9"/>
  <c r="G140" i="9"/>
  <c r="E140" i="9" s="1"/>
  <c r="B140" i="9" s="1"/>
  <c r="F140" i="9"/>
  <c r="H139" i="9"/>
  <c r="E139" i="9" s="1"/>
  <c r="B139" i="9" s="1"/>
  <c r="G139" i="9"/>
  <c r="F139" i="9"/>
  <c r="H138" i="9"/>
  <c r="G138" i="9"/>
  <c r="F138" i="9"/>
  <c r="E138" i="9"/>
  <c r="B138" i="9" s="1"/>
  <c r="H137" i="9"/>
  <c r="G137" i="9"/>
  <c r="F137" i="9"/>
  <c r="H136" i="9"/>
  <c r="E136" i="9" s="1"/>
  <c r="G136" i="9"/>
  <c r="F136" i="9"/>
  <c r="B136" i="9"/>
  <c r="H135" i="9"/>
  <c r="G135" i="9"/>
  <c r="F135" i="9"/>
  <c r="E135" i="9"/>
  <c r="B135" i="9" s="1"/>
  <c r="H134" i="9"/>
  <c r="G134" i="9"/>
  <c r="E134" i="9" s="1"/>
  <c r="F134" i="9"/>
  <c r="H133" i="9"/>
  <c r="G133" i="9"/>
  <c r="E133" i="9" s="1"/>
  <c r="B133" i="9" s="1"/>
  <c r="F133" i="9"/>
  <c r="H132" i="9"/>
  <c r="G132" i="9"/>
  <c r="E132" i="9" s="1"/>
  <c r="B132" i="9" s="1"/>
  <c r="F132" i="9"/>
  <c r="H131" i="9"/>
  <c r="E131" i="9" s="1"/>
  <c r="B131" i="9" s="1"/>
  <c r="G131" i="9"/>
  <c r="F131" i="9"/>
  <c r="H130" i="9"/>
  <c r="G130" i="9"/>
  <c r="F130" i="9"/>
  <c r="E130" i="9"/>
  <c r="B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G58" i="9"/>
  <c r="F58" i="9"/>
  <c r="B58" i="9"/>
  <c r="H57" i="9"/>
  <c r="G57" i="9"/>
  <c r="F57" i="9"/>
  <c r="E57" i="9"/>
  <c r="B57" i="9" s="1"/>
  <c r="H56" i="9"/>
  <c r="G56" i="9"/>
  <c r="E56" i="9" s="1"/>
  <c r="F56" i="9"/>
  <c r="H55" i="9"/>
  <c r="G55" i="9"/>
  <c r="E55" i="9" s="1"/>
  <c r="B55" i="9" s="1"/>
  <c r="F55" i="9"/>
  <c r="H54" i="9"/>
  <c r="E54" i="9" s="1"/>
  <c r="B54" i="9" s="1"/>
  <c r="G54" i="9"/>
  <c r="F54" i="9"/>
  <c r="H53" i="9"/>
  <c r="E53" i="9" s="1"/>
  <c r="B53" i="9" s="1"/>
  <c r="G53" i="9"/>
  <c r="F53" i="9"/>
  <c r="H52" i="9"/>
  <c r="G52" i="9"/>
  <c r="F52" i="9"/>
  <c r="H51" i="9"/>
  <c r="G51" i="9"/>
  <c r="F51" i="9"/>
  <c r="H50" i="9"/>
  <c r="E50" i="9" s="1"/>
  <c r="G50" i="9"/>
  <c r="F50" i="9"/>
  <c r="B50" i="9"/>
  <c r="H49" i="9"/>
  <c r="E49" i="9" s="1"/>
  <c r="B49" i="9" s="1"/>
  <c r="G49" i="9"/>
  <c r="F49" i="9"/>
  <c r="H48" i="9"/>
  <c r="G48" i="9"/>
  <c r="E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G42" i="9"/>
  <c r="F42" i="9"/>
  <c r="B42" i="9"/>
  <c r="H41" i="9"/>
  <c r="G41" i="9"/>
  <c r="F41" i="9"/>
  <c r="E41" i="9"/>
  <c r="B41" i="9" s="1"/>
  <c r="H40" i="9"/>
  <c r="G40" i="9"/>
  <c r="E40" i="9" s="1"/>
  <c r="F40" i="9"/>
  <c r="H39" i="9"/>
  <c r="G39" i="9"/>
  <c r="E39" i="9" s="1"/>
  <c r="B39" i="9" s="1"/>
  <c r="F39" i="9"/>
  <c r="H38" i="9"/>
  <c r="E38" i="9" s="1"/>
  <c r="B38" i="9" s="1"/>
  <c r="G38" i="9"/>
  <c r="F38" i="9"/>
  <c r="H37" i="9"/>
  <c r="G37" i="9"/>
  <c r="F37" i="9"/>
  <c r="H36" i="9"/>
  <c r="G36" i="9"/>
  <c r="F36" i="9"/>
  <c r="H35" i="9"/>
  <c r="G35" i="9"/>
  <c r="F35" i="9"/>
  <c r="H34" i="9"/>
  <c r="E34" i="9" s="1"/>
  <c r="B34" i="9" s="1"/>
  <c r="G34" i="9"/>
  <c r="F34" i="9"/>
  <c r="H33" i="9"/>
  <c r="G33" i="9"/>
  <c r="F33" i="9"/>
  <c r="E33" i="9"/>
  <c r="H32" i="9"/>
  <c r="G32" i="9"/>
  <c r="E32" i="9" s="1"/>
  <c r="B32" i="9" s="1"/>
  <c r="F32" i="9"/>
  <c r="H31" i="9"/>
  <c r="G31" i="9"/>
  <c r="F31" i="9"/>
  <c r="H30" i="9"/>
  <c r="E30" i="9" s="1"/>
  <c r="B30" i="9" s="1"/>
  <c r="G30" i="9"/>
  <c r="F30" i="9"/>
  <c r="H29" i="9"/>
  <c r="G29" i="9"/>
  <c r="F29" i="9"/>
  <c r="E29" i="9"/>
  <c r="B29" i="9" s="1"/>
  <c r="H28" i="9"/>
  <c r="G28" i="9"/>
  <c r="E28" i="9" s="1"/>
  <c r="B28" i="9" s="1"/>
  <c r="F28" i="9"/>
  <c r="H27" i="9"/>
  <c r="G27" i="9"/>
  <c r="F27" i="9"/>
  <c r="H26" i="9"/>
  <c r="E26" i="9" s="1"/>
  <c r="B26" i="9" s="1"/>
  <c r="G26" i="9"/>
  <c r="F26" i="9"/>
  <c r="H25" i="9"/>
  <c r="E25" i="9" s="1"/>
  <c r="B25" i="9" s="1"/>
  <c r="G25" i="9"/>
  <c r="F25" i="9"/>
  <c r="F24" i="9"/>
  <c r="F4" i="9"/>
  <c r="O3" i="9"/>
  <c r="G296" i="9" s="1"/>
  <c r="I3" i="9"/>
  <c r="H3" i="9"/>
  <c r="G3" i="9"/>
  <c r="D104" i="8"/>
  <c r="D97" i="8"/>
  <c r="D92" i="8"/>
  <c r="D87" i="8"/>
  <c r="C1664" i="1" s="1"/>
  <c r="D82" i="8"/>
  <c r="C1659" i="1" s="1"/>
  <c r="D77" i="8"/>
  <c r="D72" i="8"/>
  <c r="D67" i="8"/>
  <c r="D62" i="8"/>
  <c r="C1639" i="1" s="1"/>
  <c r="D57" i="8"/>
  <c r="D52" i="8"/>
  <c r="D46" i="8"/>
  <c r="C1623" i="1" s="1"/>
  <c r="G1623" i="1" s="1"/>
  <c r="D37" i="8"/>
  <c r="D27" i="8"/>
  <c r="D25" i="8" s="1"/>
  <c r="C1602" i="1" s="1"/>
  <c r="H1602" i="1" s="1"/>
  <c r="D18" i="8"/>
  <c r="D8" i="8"/>
  <c r="D6" i="8" s="1"/>
  <c r="C1583" i="1" s="1"/>
  <c r="E44" i="7"/>
  <c r="D44" i="7"/>
  <c r="E39" i="7"/>
  <c r="E38" i="7" s="1"/>
  <c r="D39" i="7"/>
  <c r="D38" i="7" s="1"/>
  <c r="C1571" i="1" s="1"/>
  <c r="E30" i="7"/>
  <c r="D30" i="7"/>
  <c r="C1563" i="1" s="1"/>
  <c r="E23" i="7"/>
  <c r="E22" i="7" s="1"/>
  <c r="D23" i="7"/>
  <c r="E14" i="7"/>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511" i="1" s="1"/>
  <c r="G1511" i="1" s="1"/>
  <c r="D115" i="6"/>
  <c r="F113" i="6"/>
  <c r="F112" i="6"/>
  <c r="F111" i="6"/>
  <c r="F110" i="6"/>
  <c r="F109" i="6"/>
  <c r="F108" i="6"/>
  <c r="F107" i="6"/>
  <c r="E107" i="6"/>
  <c r="D107" i="6"/>
  <c r="F106" i="6"/>
  <c r="F105" i="6"/>
  <c r="F104" i="6"/>
  <c r="F103" i="6"/>
  <c r="F102" i="6"/>
  <c r="F101" i="6"/>
  <c r="F100" i="6"/>
  <c r="E99" i="6"/>
  <c r="D99" i="6"/>
  <c r="D8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1281" i="1" s="1"/>
  <c r="D277" i="5"/>
  <c r="D274" i="5" s="1"/>
  <c r="F276" i="5"/>
  <c r="F275" i="5"/>
  <c r="F273" i="5"/>
  <c r="F272" i="5"/>
  <c r="F271" i="5"/>
  <c r="F270" i="5"/>
  <c r="F269" i="5"/>
  <c r="F268" i="5"/>
  <c r="F267" i="5"/>
  <c r="F266" i="5"/>
  <c r="F265" i="5"/>
  <c r="F264" i="5"/>
  <c r="E264" i="5"/>
  <c r="D264" i="5"/>
  <c r="F263" i="5"/>
  <c r="F262" i="5"/>
  <c r="F261" i="5"/>
  <c r="E260" i="5"/>
  <c r="D260" i="5"/>
  <c r="F260" i="5" s="1"/>
  <c r="F259" i="5"/>
  <c r="F258" i="5"/>
  <c r="F257" i="5"/>
  <c r="E256" i="5"/>
  <c r="D1260" i="1"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8" i="5"/>
  <c r="D88" i="5"/>
  <c r="F87" i="5"/>
  <c r="F86" i="5"/>
  <c r="F85" i="5"/>
  <c r="F84" i="5"/>
  <c r="F83" i="5"/>
  <c r="E82" i="5"/>
  <c r="D1087" i="1" s="1"/>
  <c r="G1087" i="1" s="1"/>
  <c r="D82" i="5"/>
  <c r="F81" i="5"/>
  <c r="F80" i="5"/>
  <c r="F79" i="5"/>
  <c r="F78" i="5"/>
  <c r="F77" i="5"/>
  <c r="E76" i="5"/>
  <c r="D76" i="5"/>
  <c r="F76" i="5" s="1"/>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E597" i="4" s="1"/>
  <c r="D598" i="4"/>
  <c r="F596" i="4"/>
  <c r="F595" i="4"/>
  <c r="F594" i="4"/>
  <c r="E594" i="4"/>
  <c r="E584" i="4" s="1"/>
  <c r="D594" i="4"/>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D423" i="1" s="1"/>
  <c r="G423" i="1" s="1"/>
  <c r="D428" i="4"/>
  <c r="F427" i="4"/>
  <c r="E427" i="4"/>
  <c r="D422" i="1" s="1"/>
  <c r="G422" i="1" s="1"/>
  <c r="D427" i="4"/>
  <c r="D648" i="4" s="1"/>
  <c r="F648" i="4" s="1"/>
  <c r="E426" i="4"/>
  <c r="F426" i="4"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88" i="1" s="1"/>
  <c r="G388" i="1"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E362" i="4"/>
  <c r="D362" i="4"/>
  <c r="D361" i="4" s="1"/>
  <c r="F361" i="4" s="1"/>
  <c r="E361"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E269" i="4"/>
  <c r="E262" i="4" s="1"/>
  <c r="D258"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E230" i="4"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F154" i="4" s="1"/>
  <c r="F151" i="4"/>
  <c r="F150" i="4"/>
  <c r="F149" i="4"/>
  <c r="F148" i="4"/>
  <c r="F147" i="4"/>
  <c r="F146" i="4"/>
  <c r="F145" i="4"/>
  <c r="F144" i="4"/>
  <c r="F143" i="4"/>
  <c r="F142" i="4"/>
  <c r="E141" i="4"/>
  <c r="D141" i="4"/>
  <c r="D140" i="4" s="1"/>
  <c r="F140" i="4" s="1"/>
  <c r="E140" i="4"/>
  <c r="F139" i="4"/>
  <c r="F138" i="4"/>
  <c r="F137" i="4"/>
  <c r="F136" i="4"/>
  <c r="E135" i="4"/>
  <c r="E134" i="4" s="1"/>
  <c r="D135" i="4"/>
  <c r="D134" i="4"/>
  <c r="F133" i="4"/>
  <c r="F132" i="4"/>
  <c r="F131" i="4"/>
  <c r="F130" i="4"/>
  <c r="E129" i="4"/>
  <c r="F129" i="4" s="1"/>
  <c r="D129" i="4"/>
  <c r="F128" i="4"/>
  <c r="F127" i="4"/>
  <c r="E126" i="4"/>
  <c r="E125" i="4" s="1"/>
  <c r="D126" i="4"/>
  <c r="D125" i="4"/>
  <c r="F125"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F7" i="4"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C1684" i="1"/>
  <c r="G1684" i="1" s="1"/>
  <c r="H1683" i="1"/>
  <c r="G1683" i="1"/>
  <c r="C1683" i="1"/>
  <c r="C1682" i="1"/>
  <c r="G1682" i="1" s="1"/>
  <c r="C1681" i="1"/>
  <c r="H1681" i="1" s="1"/>
  <c r="C1680" i="1"/>
  <c r="G1680" i="1" s="1"/>
  <c r="H1679" i="1"/>
  <c r="G1679" i="1"/>
  <c r="C1679" i="1"/>
  <c r="C1678" i="1"/>
  <c r="H1678" i="1" s="1"/>
  <c r="C1677" i="1"/>
  <c r="H1677" i="1" s="1"/>
  <c r="H1676" i="1"/>
  <c r="C1676" i="1"/>
  <c r="G1676" i="1" s="1"/>
  <c r="H1675" i="1"/>
  <c r="G1675" i="1"/>
  <c r="C1675" i="1"/>
  <c r="H1674" i="1"/>
  <c r="C1674" i="1"/>
  <c r="G1674" i="1" s="1"/>
  <c r="G1673" i="1"/>
  <c r="C1673" i="1"/>
  <c r="H1673" i="1" s="1"/>
  <c r="C1672" i="1"/>
  <c r="H1671" i="1"/>
  <c r="G1671" i="1"/>
  <c r="C1671" i="1"/>
  <c r="C1670" i="1"/>
  <c r="C1669" i="1"/>
  <c r="C1668" i="1"/>
  <c r="G1668" i="1" s="1"/>
  <c r="H1667" i="1"/>
  <c r="G1667" i="1"/>
  <c r="C1667" i="1"/>
  <c r="C1666" i="1"/>
  <c r="C1665" i="1"/>
  <c r="H1665" i="1" s="1"/>
  <c r="H1663" i="1"/>
  <c r="G1663" i="1"/>
  <c r="C1663" i="1"/>
  <c r="G1662" i="1"/>
  <c r="C1662" i="1"/>
  <c r="H1662" i="1" s="1"/>
  <c r="C1661" i="1"/>
  <c r="H1661" i="1" s="1"/>
  <c r="H1660" i="1"/>
  <c r="C1660" i="1"/>
  <c r="G1660" i="1" s="1"/>
  <c r="H1659" i="1"/>
  <c r="G1659" i="1"/>
  <c r="H1658" i="1"/>
  <c r="G1658" i="1"/>
  <c r="C1658" i="1"/>
  <c r="C1657" i="1"/>
  <c r="H1656" i="1"/>
  <c r="C1656" i="1"/>
  <c r="G1656" i="1" s="1"/>
  <c r="H1655" i="1"/>
  <c r="G1655" i="1"/>
  <c r="C1655" i="1"/>
  <c r="C1654" i="1"/>
  <c r="G1653" i="1"/>
  <c r="C1653" i="1"/>
  <c r="H1653" i="1" s="1"/>
  <c r="C1652" i="1"/>
  <c r="H1651" i="1"/>
  <c r="G1651" i="1"/>
  <c r="C1651" i="1"/>
  <c r="H1650" i="1"/>
  <c r="G1650" i="1"/>
  <c r="C1650" i="1"/>
  <c r="C1649" i="1"/>
  <c r="H1648" i="1"/>
  <c r="C1648" i="1"/>
  <c r="G1648" i="1" s="1"/>
  <c r="H1647" i="1"/>
  <c r="G1647" i="1"/>
  <c r="C1647" i="1"/>
  <c r="C1646" i="1"/>
  <c r="G1645" i="1"/>
  <c r="C1645" i="1"/>
  <c r="H1645" i="1" s="1"/>
  <c r="C1644" i="1"/>
  <c r="H1643" i="1"/>
  <c r="G1643" i="1"/>
  <c r="C1643" i="1"/>
  <c r="H1642" i="1"/>
  <c r="G1642" i="1"/>
  <c r="C1642" i="1"/>
  <c r="C1641" i="1"/>
  <c r="H1640" i="1"/>
  <c r="C1640" i="1"/>
  <c r="G1640" i="1" s="1"/>
  <c r="H1639" i="1"/>
  <c r="G1639" i="1"/>
  <c r="C1638" i="1"/>
  <c r="H1638" i="1" s="1"/>
  <c r="G1637" i="1"/>
  <c r="C1637" i="1"/>
  <c r="H1637" i="1" s="1"/>
  <c r="H1636" i="1"/>
  <c r="C1636" i="1"/>
  <c r="G1636" i="1" s="1"/>
  <c r="C1635" i="1"/>
  <c r="H1635" i="1" s="1"/>
  <c r="G1633" i="1"/>
  <c r="C1633" i="1"/>
  <c r="H1633" i="1" s="1"/>
  <c r="H1632" i="1"/>
  <c r="C1632" i="1"/>
  <c r="G1632" i="1" s="1"/>
  <c r="H1631" i="1"/>
  <c r="G1631" i="1"/>
  <c r="C1631" i="1"/>
  <c r="H1630" i="1"/>
  <c r="G1630" i="1"/>
  <c r="C1630" i="1"/>
  <c r="G1629" i="1"/>
  <c r="C1629" i="1"/>
  <c r="H1629" i="1" s="1"/>
  <c r="H1627" i="1"/>
  <c r="G1627" i="1"/>
  <c r="C1627" i="1"/>
  <c r="G1626" i="1"/>
  <c r="C1626" i="1"/>
  <c r="H1626" i="1" s="1"/>
  <c r="C1625" i="1"/>
  <c r="H1625" i="1" s="1"/>
  <c r="C1624" i="1"/>
  <c r="G1624" i="1" s="1"/>
  <c r="H1623" i="1"/>
  <c r="H1620" i="1"/>
  <c r="C1620" i="1"/>
  <c r="G1620" i="1" s="1"/>
  <c r="H1619" i="1"/>
  <c r="G1619" i="1"/>
  <c r="C1619" i="1"/>
  <c r="G1618" i="1"/>
  <c r="C1618" i="1"/>
  <c r="H1618" i="1" s="1"/>
  <c r="C1617" i="1"/>
  <c r="H1616" i="1"/>
  <c r="C1616" i="1"/>
  <c r="G1616" i="1" s="1"/>
  <c r="H1615" i="1"/>
  <c r="G1615" i="1"/>
  <c r="C1615" i="1"/>
  <c r="G1614" i="1"/>
  <c r="C1614" i="1"/>
  <c r="H1614" i="1" s="1"/>
  <c r="C1613" i="1"/>
  <c r="C1612" i="1"/>
  <c r="G1612" i="1" s="1"/>
  <c r="G1611" i="1"/>
  <c r="C1611" i="1"/>
  <c r="H1611" i="1" s="1"/>
  <c r="G1610" i="1"/>
  <c r="C1610" i="1"/>
  <c r="H1610" i="1" s="1"/>
  <c r="C1609" i="1"/>
  <c r="C1608" i="1"/>
  <c r="G1608" i="1" s="1"/>
  <c r="H1607" i="1"/>
  <c r="G1607" i="1"/>
  <c r="C1607" i="1"/>
  <c r="G1606" i="1"/>
  <c r="C1606" i="1"/>
  <c r="H1606" i="1" s="1"/>
  <c r="C1605" i="1"/>
  <c r="C1604" i="1"/>
  <c r="G1604" i="1" s="1"/>
  <c r="H1603" i="1"/>
  <c r="C1603" i="1"/>
  <c r="G1603" i="1" s="1"/>
  <c r="C1601" i="1"/>
  <c r="H1600" i="1"/>
  <c r="C1600" i="1"/>
  <c r="G1600" i="1" s="1"/>
  <c r="H1599" i="1"/>
  <c r="G1599" i="1"/>
  <c r="C1599" i="1"/>
  <c r="G1598" i="1"/>
  <c r="C1598" i="1"/>
  <c r="H1598" i="1" s="1"/>
  <c r="C1597" i="1"/>
  <c r="H1596" i="1"/>
  <c r="C1596" i="1"/>
  <c r="G1596" i="1" s="1"/>
  <c r="H1595" i="1"/>
  <c r="G1595" i="1"/>
  <c r="C1595" i="1"/>
  <c r="C1594" i="1"/>
  <c r="H1594" i="1" s="1"/>
  <c r="C1593" i="1"/>
  <c r="C1592" i="1"/>
  <c r="G1592" i="1" s="1"/>
  <c r="H1591" i="1"/>
  <c r="G1591" i="1"/>
  <c r="C1591" i="1"/>
  <c r="C1590" i="1"/>
  <c r="H1590" i="1" s="1"/>
  <c r="C1589" i="1"/>
  <c r="H1588" i="1"/>
  <c r="C1588" i="1"/>
  <c r="G1588" i="1" s="1"/>
  <c r="C1587" i="1"/>
  <c r="H1587" i="1" s="1"/>
  <c r="G1586" i="1"/>
  <c r="C1586" i="1"/>
  <c r="H1586" i="1" s="1"/>
  <c r="C1585" i="1"/>
  <c r="C1584" i="1"/>
  <c r="G1584" i="1" s="1"/>
  <c r="G1582" i="1"/>
  <c r="C1582" i="1"/>
  <c r="H1582" i="1" s="1"/>
  <c r="H1581" i="1"/>
  <c r="G1581" i="1"/>
  <c r="D1581" i="1"/>
  <c r="C1581" i="1"/>
  <c r="J1581" i="1" s="1"/>
  <c r="D1580" i="1"/>
  <c r="J1580" i="1" s="1"/>
  <c r="C1580" i="1"/>
  <c r="D1579" i="1"/>
  <c r="H1579" i="1" s="1"/>
  <c r="C1579" i="1"/>
  <c r="D1578" i="1"/>
  <c r="C1578" i="1"/>
  <c r="J1578" i="1" s="1"/>
  <c r="D1577" i="1"/>
  <c r="C1577" i="1"/>
  <c r="D1576" i="1"/>
  <c r="H1576" i="1" s="1"/>
  <c r="C1576" i="1"/>
  <c r="D1575" i="1"/>
  <c r="J1575" i="1" s="1"/>
  <c r="C1575" i="1"/>
  <c r="G1575" i="1" s="1"/>
  <c r="D1574" i="1"/>
  <c r="H1574" i="1" s="1"/>
  <c r="C1574" i="1"/>
  <c r="J1574" i="1" s="1"/>
  <c r="D1573" i="1"/>
  <c r="C1573" i="1"/>
  <c r="J1573" i="1" s="1"/>
  <c r="D1572" i="1"/>
  <c r="D1570" i="1"/>
  <c r="C1570" i="1"/>
  <c r="J1570" i="1" s="1"/>
  <c r="D1569" i="1"/>
  <c r="C1569" i="1"/>
  <c r="D1568" i="1"/>
  <c r="H1568" i="1" s="1"/>
  <c r="C1568" i="1"/>
  <c r="D1567" i="1"/>
  <c r="J1567" i="1" s="1"/>
  <c r="C1567" i="1"/>
  <c r="D1566" i="1"/>
  <c r="G1566" i="1" s="1"/>
  <c r="C1566" i="1"/>
  <c r="D1565" i="1"/>
  <c r="C1565" i="1"/>
  <c r="G1565" i="1" s="1"/>
  <c r="D1564" i="1"/>
  <c r="C1564" i="1"/>
  <c r="J1564" i="1" s="1"/>
  <c r="D1563" i="1"/>
  <c r="D1562" i="1"/>
  <c r="C1562" i="1"/>
  <c r="H1561" i="1"/>
  <c r="D1561" i="1"/>
  <c r="C1561" i="1"/>
  <c r="J1561" i="1" s="1"/>
  <c r="J1560" i="1"/>
  <c r="D1560" i="1"/>
  <c r="C1560" i="1"/>
  <c r="H1559" i="1"/>
  <c r="G1559" i="1"/>
  <c r="D1559" i="1"/>
  <c r="C1559" i="1"/>
  <c r="D1558" i="1"/>
  <c r="J1558" i="1" s="1"/>
  <c r="C1558" i="1"/>
  <c r="H1557" i="1"/>
  <c r="G1557" i="1"/>
  <c r="D1557" i="1"/>
  <c r="C1557" i="1"/>
  <c r="J1557" i="1" s="1"/>
  <c r="C1556" i="1"/>
  <c r="D1554" i="1"/>
  <c r="J1554" i="1" s="1"/>
  <c r="C1554" i="1"/>
  <c r="D1553" i="1"/>
  <c r="G1553" i="1" s="1"/>
  <c r="C1553" i="1"/>
  <c r="J1553" i="1" s="1"/>
  <c r="D1552" i="1"/>
  <c r="C1552" i="1"/>
  <c r="D1551" i="1"/>
  <c r="C1551" i="1"/>
  <c r="J1551" i="1" s="1"/>
  <c r="J1550" i="1"/>
  <c r="D1550" i="1"/>
  <c r="C1550" i="1"/>
  <c r="D1549" i="1"/>
  <c r="C1549" i="1"/>
  <c r="D1548" i="1"/>
  <c r="C1548" i="1"/>
  <c r="D1547" i="1"/>
  <c r="C1547" i="1"/>
  <c r="D1546" i="1"/>
  <c r="C1546" i="1"/>
  <c r="G1545" i="1"/>
  <c r="I1545" i="1" s="1"/>
  <c r="D1545" i="1"/>
  <c r="C1545" i="1"/>
  <c r="H1545" i="1" s="1"/>
  <c r="D1544" i="1"/>
  <c r="C1544" i="1"/>
  <c r="D1543" i="1"/>
  <c r="C1543" i="1"/>
  <c r="H1543" i="1" s="1"/>
  <c r="D1542" i="1"/>
  <c r="C1542" i="1"/>
  <c r="G1541" i="1"/>
  <c r="D1541" i="1"/>
  <c r="J1541" i="1" s="1"/>
  <c r="C1541" i="1"/>
  <c r="H1541" i="1" s="1"/>
  <c r="D1540" i="1"/>
  <c r="G1536" i="1"/>
  <c r="D1536" i="1"/>
  <c r="C1536" i="1"/>
  <c r="H1536" i="1" s="1"/>
  <c r="G1535" i="1"/>
  <c r="D1535" i="1"/>
  <c r="C1535" i="1"/>
  <c r="H1535" i="1" s="1"/>
  <c r="G1534" i="1"/>
  <c r="D1534" i="1"/>
  <c r="C1534" i="1"/>
  <c r="H1534" i="1" s="1"/>
  <c r="G1533" i="1"/>
  <c r="D1533" i="1"/>
  <c r="C1533" i="1"/>
  <c r="H1533" i="1" s="1"/>
  <c r="G1532" i="1"/>
  <c r="D1532" i="1"/>
  <c r="C1532" i="1"/>
  <c r="H1532" i="1" s="1"/>
  <c r="G1531" i="1"/>
  <c r="D1531" i="1"/>
  <c r="C1531" i="1"/>
  <c r="H1531" i="1" s="1"/>
  <c r="G1530" i="1"/>
  <c r="D1530" i="1"/>
  <c r="C1530" i="1"/>
  <c r="H1530" i="1" s="1"/>
  <c r="G1529" i="1"/>
  <c r="D1529" i="1"/>
  <c r="C1529" i="1"/>
  <c r="H1529" i="1" s="1"/>
  <c r="G1528" i="1"/>
  <c r="D1528" i="1"/>
  <c r="C1528" i="1"/>
  <c r="H1528" i="1" s="1"/>
  <c r="G1527" i="1"/>
  <c r="D1527" i="1"/>
  <c r="C1527" i="1"/>
  <c r="H1527" i="1" s="1"/>
  <c r="G1526" i="1"/>
  <c r="D1526" i="1"/>
  <c r="C1526" i="1"/>
  <c r="H1526" i="1" s="1"/>
  <c r="G1525" i="1"/>
  <c r="D1525" i="1"/>
  <c r="C1525" i="1"/>
  <c r="H1525" i="1" s="1"/>
  <c r="G1524" i="1"/>
  <c r="D1524" i="1"/>
  <c r="C1524" i="1"/>
  <c r="H1524" i="1" s="1"/>
  <c r="G1523" i="1"/>
  <c r="D1523" i="1"/>
  <c r="C1523" i="1"/>
  <c r="H1523" i="1" s="1"/>
  <c r="G1522" i="1"/>
  <c r="D1522" i="1"/>
  <c r="C1522" i="1"/>
  <c r="G1521" i="1"/>
  <c r="D1521" i="1"/>
  <c r="C1521" i="1"/>
  <c r="H1521" i="1" s="1"/>
  <c r="G1520" i="1"/>
  <c r="D1520" i="1"/>
  <c r="C1520" i="1"/>
  <c r="H1520" i="1" s="1"/>
  <c r="G1519" i="1"/>
  <c r="D1519" i="1"/>
  <c r="C1519" i="1"/>
  <c r="H1519" i="1" s="1"/>
  <c r="G1518" i="1"/>
  <c r="D1518" i="1"/>
  <c r="C1518" i="1"/>
  <c r="H1518" i="1" s="1"/>
  <c r="G1517" i="1"/>
  <c r="D1517" i="1"/>
  <c r="C1517" i="1"/>
  <c r="H1517" i="1" s="1"/>
  <c r="G1516" i="1"/>
  <c r="D1516" i="1"/>
  <c r="C1516" i="1"/>
  <c r="H1516" i="1" s="1"/>
  <c r="G1515" i="1"/>
  <c r="D1515" i="1"/>
  <c r="C1515" i="1"/>
  <c r="H1515" i="1" s="1"/>
  <c r="G1514" i="1"/>
  <c r="D1514" i="1"/>
  <c r="C1514" i="1"/>
  <c r="H1514" i="1" s="1"/>
  <c r="D1513" i="1"/>
  <c r="G1513" i="1" s="1"/>
  <c r="C1513" i="1"/>
  <c r="G1512" i="1"/>
  <c r="D1512" i="1"/>
  <c r="C1512" i="1"/>
  <c r="H1512" i="1" s="1"/>
  <c r="C1511" i="1"/>
  <c r="G1509" i="1"/>
  <c r="D1509" i="1"/>
  <c r="H1509" i="1" s="1"/>
  <c r="C1509" i="1"/>
  <c r="G1508" i="1"/>
  <c r="D1508" i="1"/>
  <c r="H1508" i="1" s="1"/>
  <c r="C1508" i="1"/>
  <c r="D1507" i="1"/>
  <c r="H1507" i="1" s="1"/>
  <c r="C1507" i="1"/>
  <c r="G1506" i="1"/>
  <c r="D1506" i="1"/>
  <c r="H1506" i="1" s="1"/>
  <c r="C1506" i="1"/>
  <c r="G1505" i="1"/>
  <c r="D1505" i="1"/>
  <c r="H1505" i="1" s="1"/>
  <c r="C1505" i="1"/>
  <c r="G1504" i="1"/>
  <c r="D1504" i="1"/>
  <c r="H1504" i="1" s="1"/>
  <c r="C1504" i="1"/>
  <c r="D1503" i="1"/>
  <c r="H1503" i="1" s="1"/>
  <c r="C1503" i="1"/>
  <c r="G1502" i="1"/>
  <c r="D1502" i="1"/>
  <c r="H1502" i="1" s="1"/>
  <c r="C1502" i="1"/>
  <c r="G1501" i="1"/>
  <c r="D1501" i="1"/>
  <c r="H1501" i="1" s="1"/>
  <c r="C1501" i="1"/>
  <c r="G1500" i="1"/>
  <c r="D1500" i="1"/>
  <c r="H1500" i="1" s="1"/>
  <c r="C1500" i="1"/>
  <c r="D1499" i="1"/>
  <c r="H1499" i="1" s="1"/>
  <c r="C1499" i="1"/>
  <c r="G1498" i="1"/>
  <c r="D1498" i="1"/>
  <c r="H1498" i="1" s="1"/>
  <c r="C1498" i="1"/>
  <c r="G1497" i="1"/>
  <c r="D1497" i="1"/>
  <c r="H1497" i="1" s="1"/>
  <c r="C1497" i="1"/>
  <c r="G1496" i="1"/>
  <c r="D1496" i="1"/>
  <c r="H1496" i="1" s="1"/>
  <c r="C1496" i="1"/>
  <c r="D1495" i="1"/>
  <c r="H1495" i="1" s="1"/>
  <c r="C1495" i="1"/>
  <c r="G1494" i="1"/>
  <c r="D1494" i="1"/>
  <c r="H1494" i="1" s="1"/>
  <c r="C1494" i="1"/>
  <c r="G1493" i="1"/>
  <c r="D1493" i="1"/>
  <c r="H1493" i="1" s="1"/>
  <c r="C1493" i="1"/>
  <c r="G1492" i="1"/>
  <c r="D1492" i="1"/>
  <c r="H1492" i="1" s="1"/>
  <c r="C1492" i="1"/>
  <c r="D1491" i="1"/>
  <c r="H1491" i="1" s="1"/>
  <c r="C1491" i="1"/>
  <c r="G1490" i="1"/>
  <c r="D1490" i="1"/>
  <c r="H1490" i="1" s="1"/>
  <c r="C1490" i="1"/>
  <c r="G1489" i="1"/>
  <c r="D1489" i="1"/>
  <c r="H1489" i="1" s="1"/>
  <c r="C1489" i="1"/>
  <c r="G1488" i="1"/>
  <c r="D1488" i="1"/>
  <c r="H1488" i="1" s="1"/>
  <c r="C1488" i="1"/>
  <c r="D1487" i="1"/>
  <c r="H1487" i="1" s="1"/>
  <c r="C1487" i="1"/>
  <c r="G1486" i="1"/>
  <c r="D1486" i="1"/>
  <c r="H1486" i="1" s="1"/>
  <c r="C1486" i="1"/>
  <c r="D1485" i="1"/>
  <c r="D1484" i="1"/>
  <c r="H1484" i="1" s="1"/>
  <c r="C1484" i="1"/>
  <c r="G1483" i="1"/>
  <c r="D1483" i="1"/>
  <c r="H1483" i="1" s="1"/>
  <c r="C1483" i="1"/>
  <c r="G1482" i="1"/>
  <c r="D1482" i="1"/>
  <c r="H1482" i="1" s="1"/>
  <c r="C1482" i="1"/>
  <c r="G1481" i="1"/>
  <c r="D1481" i="1"/>
  <c r="H1481" i="1" s="1"/>
  <c r="C1481" i="1"/>
  <c r="D1480" i="1"/>
  <c r="H1480" i="1" s="1"/>
  <c r="C1480" i="1"/>
  <c r="G1479" i="1"/>
  <c r="D1479" i="1"/>
  <c r="H1479" i="1" s="1"/>
  <c r="C1479" i="1"/>
  <c r="G1478" i="1"/>
  <c r="D1478" i="1"/>
  <c r="H1478" i="1" s="1"/>
  <c r="C1478" i="1"/>
  <c r="G1477" i="1"/>
  <c r="D1477" i="1"/>
  <c r="H1477" i="1" s="1"/>
  <c r="C1477" i="1"/>
  <c r="D1476" i="1"/>
  <c r="H1476" i="1" s="1"/>
  <c r="C1476" i="1"/>
  <c r="G1475" i="1"/>
  <c r="D1475" i="1"/>
  <c r="H1475" i="1" s="1"/>
  <c r="C1475" i="1"/>
  <c r="G1474" i="1"/>
  <c r="D1474" i="1"/>
  <c r="H1474" i="1" s="1"/>
  <c r="C1474" i="1"/>
  <c r="G1473" i="1"/>
  <c r="D1473" i="1"/>
  <c r="H1473" i="1" s="1"/>
  <c r="C1473" i="1"/>
  <c r="D1472" i="1"/>
  <c r="H1472" i="1" s="1"/>
  <c r="C1472" i="1"/>
  <c r="G1471" i="1"/>
  <c r="D1471" i="1"/>
  <c r="H1471" i="1" s="1"/>
  <c r="C1471" i="1"/>
  <c r="G1470" i="1"/>
  <c r="D1470" i="1"/>
  <c r="H1470" i="1" s="1"/>
  <c r="C1470" i="1"/>
  <c r="G1469" i="1"/>
  <c r="D1469" i="1"/>
  <c r="H1469" i="1" s="1"/>
  <c r="C1469" i="1"/>
  <c r="D1468" i="1"/>
  <c r="H1468" i="1" s="1"/>
  <c r="C1468" i="1"/>
  <c r="G1467" i="1"/>
  <c r="D1467" i="1"/>
  <c r="H1467" i="1" s="1"/>
  <c r="C1467" i="1"/>
  <c r="G1466" i="1"/>
  <c r="D1466" i="1"/>
  <c r="H1466" i="1" s="1"/>
  <c r="C1466" i="1"/>
  <c r="G1465" i="1"/>
  <c r="D1465" i="1"/>
  <c r="H1465" i="1" s="1"/>
  <c r="C1465" i="1"/>
  <c r="D1464" i="1"/>
  <c r="H1464" i="1" s="1"/>
  <c r="C1464" i="1"/>
  <c r="G1463" i="1"/>
  <c r="D1463" i="1"/>
  <c r="H1463" i="1" s="1"/>
  <c r="C1463" i="1"/>
  <c r="G1462" i="1"/>
  <c r="D1462" i="1"/>
  <c r="H1462" i="1" s="1"/>
  <c r="C1462" i="1"/>
  <c r="G1461" i="1"/>
  <c r="D1461" i="1"/>
  <c r="H1461" i="1" s="1"/>
  <c r="C1461" i="1"/>
  <c r="D1460" i="1"/>
  <c r="H1460" i="1" s="1"/>
  <c r="C1460" i="1"/>
  <c r="G1459" i="1"/>
  <c r="D1459" i="1"/>
  <c r="H1459" i="1" s="1"/>
  <c r="C1459" i="1"/>
  <c r="G1458" i="1"/>
  <c r="D1458" i="1"/>
  <c r="H1458" i="1" s="1"/>
  <c r="C1458" i="1"/>
  <c r="G1457" i="1"/>
  <c r="D1457" i="1"/>
  <c r="H1457" i="1" s="1"/>
  <c r="C1457" i="1"/>
  <c r="D1456" i="1"/>
  <c r="H1456" i="1" s="1"/>
  <c r="C1456" i="1"/>
  <c r="G1455" i="1"/>
  <c r="D1455" i="1"/>
  <c r="H1455" i="1" s="1"/>
  <c r="C1455" i="1"/>
  <c r="G1454" i="1"/>
  <c r="D1454" i="1"/>
  <c r="H1454" i="1" s="1"/>
  <c r="C1454" i="1"/>
  <c r="G1453" i="1"/>
  <c r="D1453" i="1"/>
  <c r="H1453" i="1" s="1"/>
  <c r="C1453" i="1"/>
  <c r="D1452" i="1"/>
  <c r="H1452" i="1" s="1"/>
  <c r="C1452" i="1"/>
  <c r="G1451" i="1"/>
  <c r="D1451" i="1"/>
  <c r="H1451" i="1" s="1"/>
  <c r="C1451" i="1"/>
  <c r="G1450" i="1"/>
  <c r="D1450" i="1"/>
  <c r="H1450" i="1" s="1"/>
  <c r="C1450" i="1"/>
  <c r="G1449" i="1"/>
  <c r="D1449" i="1"/>
  <c r="H1449" i="1" s="1"/>
  <c r="C1449" i="1"/>
  <c r="D1448" i="1"/>
  <c r="H1448" i="1" s="1"/>
  <c r="C1448" i="1"/>
  <c r="G1447" i="1"/>
  <c r="D1447" i="1"/>
  <c r="H1447" i="1" s="1"/>
  <c r="C1447" i="1"/>
  <c r="G1446" i="1"/>
  <c r="D1446" i="1"/>
  <c r="H1446" i="1" s="1"/>
  <c r="C1446" i="1"/>
  <c r="G1445" i="1"/>
  <c r="D1445" i="1"/>
  <c r="H1445" i="1" s="1"/>
  <c r="C1445" i="1"/>
  <c r="D1444" i="1"/>
  <c r="H1444" i="1" s="1"/>
  <c r="C1444" i="1"/>
  <c r="D1443" i="1"/>
  <c r="G1443" i="1" s="1"/>
  <c r="C1443" i="1"/>
  <c r="D1442" i="1"/>
  <c r="G1442" i="1" s="1"/>
  <c r="C1442" i="1"/>
  <c r="D1441" i="1"/>
  <c r="G1441" i="1" s="1"/>
  <c r="C1441" i="1"/>
  <c r="D1440" i="1"/>
  <c r="G1440" i="1" s="1"/>
  <c r="C1440" i="1"/>
  <c r="D1439" i="1"/>
  <c r="G1439" i="1" s="1"/>
  <c r="C1439" i="1"/>
  <c r="D1438" i="1"/>
  <c r="G1438" i="1" s="1"/>
  <c r="C1438" i="1"/>
  <c r="D1437" i="1"/>
  <c r="G1437" i="1" s="1"/>
  <c r="C1437" i="1"/>
  <c r="D1436" i="1"/>
  <c r="G1436" i="1" s="1"/>
  <c r="C1436" i="1"/>
  <c r="D1435" i="1"/>
  <c r="G1435" i="1" s="1"/>
  <c r="C1435" i="1"/>
  <c r="D1434" i="1"/>
  <c r="G1434" i="1" s="1"/>
  <c r="C1434" i="1"/>
  <c r="D1433" i="1"/>
  <c r="G1433" i="1" s="1"/>
  <c r="C1433" i="1"/>
  <c r="D1432" i="1"/>
  <c r="G1432" i="1" s="1"/>
  <c r="C1432" i="1"/>
  <c r="D1431" i="1"/>
  <c r="G1431" i="1" s="1"/>
  <c r="C1431" i="1"/>
  <c r="D1430" i="1"/>
  <c r="G1430" i="1" s="1"/>
  <c r="C1430" i="1"/>
  <c r="D1429" i="1"/>
  <c r="G1429" i="1" s="1"/>
  <c r="C1429" i="1"/>
  <c r="D1428" i="1"/>
  <c r="G1428" i="1" s="1"/>
  <c r="C1428" i="1"/>
  <c r="D1427" i="1"/>
  <c r="G1427" i="1" s="1"/>
  <c r="C1427" i="1"/>
  <c r="D1426" i="1"/>
  <c r="G1426" i="1" s="1"/>
  <c r="C1426" i="1"/>
  <c r="D1425" i="1"/>
  <c r="G1425" i="1" s="1"/>
  <c r="C1425" i="1"/>
  <c r="D1424" i="1"/>
  <c r="G1424" i="1" s="1"/>
  <c r="C1424" i="1"/>
  <c r="D1423" i="1"/>
  <c r="G1423" i="1" s="1"/>
  <c r="C1423" i="1"/>
  <c r="D1422" i="1"/>
  <c r="G1422" i="1" s="1"/>
  <c r="C1422" i="1"/>
  <c r="D1421" i="1"/>
  <c r="G1421" i="1" s="1"/>
  <c r="C1421" i="1"/>
  <c r="D1420" i="1"/>
  <c r="G1420" i="1" s="1"/>
  <c r="C1420" i="1"/>
  <c r="D1419" i="1"/>
  <c r="G1419" i="1" s="1"/>
  <c r="C1419" i="1"/>
  <c r="D1418" i="1"/>
  <c r="G1418" i="1" s="1"/>
  <c r="C1418" i="1"/>
  <c r="D1417" i="1"/>
  <c r="G1417" i="1" s="1"/>
  <c r="C1417" i="1"/>
  <c r="D1416" i="1"/>
  <c r="G1416" i="1" s="1"/>
  <c r="C1416" i="1"/>
  <c r="D1415" i="1"/>
  <c r="G1415" i="1" s="1"/>
  <c r="C1415" i="1"/>
  <c r="D1414" i="1"/>
  <c r="G1414" i="1" s="1"/>
  <c r="C1414" i="1"/>
  <c r="D1413" i="1"/>
  <c r="G1413" i="1" s="1"/>
  <c r="C1413" i="1"/>
  <c r="D1412" i="1"/>
  <c r="G1412" i="1" s="1"/>
  <c r="C1412" i="1"/>
  <c r="D1411" i="1"/>
  <c r="G1411" i="1" s="1"/>
  <c r="C1411" i="1"/>
  <c r="D1410" i="1"/>
  <c r="G1410" i="1" s="1"/>
  <c r="C1410" i="1"/>
  <c r="D1409" i="1"/>
  <c r="G1409" i="1" s="1"/>
  <c r="C1409" i="1"/>
  <c r="D1408" i="1"/>
  <c r="G1408" i="1" s="1"/>
  <c r="C1408" i="1"/>
  <c r="D1407" i="1"/>
  <c r="G1407" i="1" s="1"/>
  <c r="C1407" i="1"/>
  <c r="D1406" i="1"/>
  <c r="G1406" i="1" s="1"/>
  <c r="C1406" i="1"/>
  <c r="D1405" i="1"/>
  <c r="G1405" i="1" s="1"/>
  <c r="C1405" i="1"/>
  <c r="D1404" i="1"/>
  <c r="G1404" i="1" s="1"/>
  <c r="C1404" i="1"/>
  <c r="D1403" i="1"/>
  <c r="C1403" i="1"/>
  <c r="G1403" i="1" s="1"/>
  <c r="D1402" i="1"/>
  <c r="C1402" i="1"/>
  <c r="G1402" i="1" s="1"/>
  <c r="D1401" i="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D1388" i="1"/>
  <c r="C1388" i="1"/>
  <c r="G1388" i="1" s="1"/>
  <c r="D1387" i="1"/>
  <c r="C1387" i="1"/>
  <c r="D1386" i="1"/>
  <c r="C1386" i="1"/>
  <c r="G1386" i="1" s="1"/>
  <c r="D1385" i="1"/>
  <c r="C1385" i="1"/>
  <c r="D1384" i="1"/>
  <c r="C1384" i="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D1306" i="1"/>
  <c r="C1306" i="1"/>
  <c r="D1305" i="1"/>
  <c r="C1305" i="1"/>
  <c r="D1304" i="1"/>
  <c r="C1304" i="1"/>
  <c r="G1304" i="1" s="1"/>
  <c r="D1303" i="1"/>
  <c r="C1303" i="1"/>
  <c r="G1303" i="1" s="1"/>
  <c r="D1302" i="1"/>
  <c r="C1302" i="1"/>
  <c r="G1302" i="1" s="1"/>
  <c r="D1301" i="1"/>
  <c r="C1301" i="1"/>
  <c r="G1301" i="1" s="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C1260" i="1"/>
  <c r="D1258" i="1"/>
  <c r="C1258" i="1"/>
  <c r="D1257" i="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G1128" i="1" s="1"/>
  <c r="C1128" i="1"/>
  <c r="D1127" i="1"/>
  <c r="G1127" i="1" s="1"/>
  <c r="C1127" i="1"/>
  <c r="D1126" i="1"/>
  <c r="G1126" i="1" s="1"/>
  <c r="C1126" i="1"/>
  <c r="D1125" i="1"/>
  <c r="G1125" i="1" s="1"/>
  <c r="C1125" i="1"/>
  <c r="D1124" i="1"/>
  <c r="G1124" i="1" s="1"/>
  <c r="C1124" i="1"/>
  <c r="D1123" i="1"/>
  <c r="G1123" i="1" s="1"/>
  <c r="C1123" i="1"/>
  <c r="D1122" i="1"/>
  <c r="G1122" i="1" s="1"/>
  <c r="C1122" i="1"/>
  <c r="D1121" i="1"/>
  <c r="G1121" i="1" s="1"/>
  <c r="C1121" i="1"/>
  <c r="D1120" i="1"/>
  <c r="G1120" i="1" s="1"/>
  <c r="C1120" i="1"/>
  <c r="D1119" i="1"/>
  <c r="G1119" i="1" s="1"/>
  <c r="C1119" i="1"/>
  <c r="D1118" i="1"/>
  <c r="G1118" i="1" s="1"/>
  <c r="C1118" i="1"/>
  <c r="D1117" i="1"/>
  <c r="G1117" i="1" s="1"/>
  <c r="C1117" i="1"/>
  <c r="D1116" i="1"/>
  <c r="G1116" i="1" s="1"/>
  <c r="C1116" i="1"/>
  <c r="D1115" i="1"/>
  <c r="G1115" i="1" s="1"/>
  <c r="C1115" i="1"/>
  <c r="D1114" i="1"/>
  <c r="G1114" i="1" s="1"/>
  <c r="C1114" i="1"/>
  <c r="D1113" i="1"/>
  <c r="G1113" i="1" s="1"/>
  <c r="C1113" i="1"/>
  <c r="D1112" i="1"/>
  <c r="G1112" i="1" s="1"/>
  <c r="C1112" i="1"/>
  <c r="D1111" i="1"/>
  <c r="G1111" i="1" s="1"/>
  <c r="C1111" i="1"/>
  <c r="D1110" i="1"/>
  <c r="G1110" i="1" s="1"/>
  <c r="C1110" i="1"/>
  <c r="D1109" i="1"/>
  <c r="G1109" i="1" s="1"/>
  <c r="C1109" i="1"/>
  <c r="D1108" i="1"/>
  <c r="G1108" i="1" s="1"/>
  <c r="C1108" i="1"/>
  <c r="D1107" i="1"/>
  <c r="G1107" i="1" s="1"/>
  <c r="C1107" i="1"/>
  <c r="D1106" i="1"/>
  <c r="G1106" i="1" s="1"/>
  <c r="C1106" i="1"/>
  <c r="D1105" i="1"/>
  <c r="G1105" i="1" s="1"/>
  <c r="C1105" i="1"/>
  <c r="D1104" i="1"/>
  <c r="G1104" i="1" s="1"/>
  <c r="C1104" i="1"/>
  <c r="D1103" i="1"/>
  <c r="G1103" i="1" s="1"/>
  <c r="C1103" i="1"/>
  <c r="D1102" i="1"/>
  <c r="G1102" i="1" s="1"/>
  <c r="C1102" i="1"/>
  <c r="D1101" i="1"/>
  <c r="G1101" i="1" s="1"/>
  <c r="C1101" i="1"/>
  <c r="D1100" i="1"/>
  <c r="G1100" i="1" s="1"/>
  <c r="C1100" i="1"/>
  <c r="D1099" i="1"/>
  <c r="G1099" i="1" s="1"/>
  <c r="C1099" i="1"/>
  <c r="D1098" i="1"/>
  <c r="G1098" i="1" s="1"/>
  <c r="C1098" i="1"/>
  <c r="D1097" i="1"/>
  <c r="G1097" i="1" s="1"/>
  <c r="C1097" i="1"/>
  <c r="D1096" i="1"/>
  <c r="G1096" i="1" s="1"/>
  <c r="C1096" i="1"/>
  <c r="D1095" i="1"/>
  <c r="G1095" i="1" s="1"/>
  <c r="C1095" i="1"/>
  <c r="D1094" i="1"/>
  <c r="G1094" i="1" s="1"/>
  <c r="C1094" i="1"/>
  <c r="C1093" i="1"/>
  <c r="D1092" i="1"/>
  <c r="G1092" i="1" s="1"/>
  <c r="C1092" i="1"/>
  <c r="D1091" i="1"/>
  <c r="G1091" i="1" s="1"/>
  <c r="C1091" i="1"/>
  <c r="D1090" i="1"/>
  <c r="G1090" i="1" s="1"/>
  <c r="C1090" i="1"/>
  <c r="D1089" i="1"/>
  <c r="G1089" i="1" s="1"/>
  <c r="C1089" i="1"/>
  <c r="D1088" i="1"/>
  <c r="G1088" i="1" s="1"/>
  <c r="C1088" i="1"/>
  <c r="C1087" i="1"/>
  <c r="D1086" i="1"/>
  <c r="G1086" i="1" s="1"/>
  <c r="C1086" i="1"/>
  <c r="D1085" i="1"/>
  <c r="G1085" i="1" s="1"/>
  <c r="C1085" i="1"/>
  <c r="D1084" i="1"/>
  <c r="G1084" i="1" s="1"/>
  <c r="C1084" i="1"/>
  <c r="D1083" i="1"/>
  <c r="G1083" i="1" s="1"/>
  <c r="C1083" i="1"/>
  <c r="D1082" i="1"/>
  <c r="G1082" i="1" s="1"/>
  <c r="C1082" i="1"/>
  <c r="D1081" i="1"/>
  <c r="G1081" i="1" s="1"/>
  <c r="C1081" i="1"/>
  <c r="D1080" i="1"/>
  <c r="G1080" i="1" s="1"/>
  <c r="C1080" i="1"/>
  <c r="D1079" i="1"/>
  <c r="G1079" i="1" s="1"/>
  <c r="C1079" i="1"/>
  <c r="D1078" i="1"/>
  <c r="G1078" i="1" s="1"/>
  <c r="C1078" i="1"/>
  <c r="D1077" i="1"/>
  <c r="G1077" i="1" s="1"/>
  <c r="C1077" i="1"/>
  <c r="D1076" i="1"/>
  <c r="G1076" i="1" s="1"/>
  <c r="C1076" i="1"/>
  <c r="D1075" i="1"/>
  <c r="G1075" i="1" s="1"/>
  <c r="C1075" i="1"/>
  <c r="D1073" i="1"/>
  <c r="G1073" i="1" s="1"/>
  <c r="C1073" i="1"/>
  <c r="D1072" i="1"/>
  <c r="G1072" i="1" s="1"/>
  <c r="C1072" i="1"/>
  <c r="D1071" i="1"/>
  <c r="G1071" i="1" s="1"/>
  <c r="C1071" i="1"/>
  <c r="D1070" i="1"/>
  <c r="G1070" i="1" s="1"/>
  <c r="C1070" i="1"/>
  <c r="D1069" i="1"/>
  <c r="G1069" i="1" s="1"/>
  <c r="C1069" i="1"/>
  <c r="D1068" i="1"/>
  <c r="G1068" i="1" s="1"/>
  <c r="C1068" i="1"/>
  <c r="D1067" i="1"/>
  <c r="G1067" i="1" s="1"/>
  <c r="C1067" i="1"/>
  <c r="D1066" i="1"/>
  <c r="G1066" i="1" s="1"/>
  <c r="C1066" i="1"/>
  <c r="D1065" i="1"/>
  <c r="G1065" i="1" s="1"/>
  <c r="C1065" i="1"/>
  <c r="D1064" i="1"/>
  <c r="G1064" i="1" s="1"/>
  <c r="C1064" i="1"/>
  <c r="D1063" i="1"/>
  <c r="G1063" i="1" s="1"/>
  <c r="C1063" i="1"/>
  <c r="D1062" i="1"/>
  <c r="G1062" i="1" s="1"/>
  <c r="C1062" i="1"/>
  <c r="D1061" i="1"/>
  <c r="G1061" i="1" s="1"/>
  <c r="C1061" i="1"/>
  <c r="D1060" i="1"/>
  <c r="G1060" i="1" s="1"/>
  <c r="C1060" i="1"/>
  <c r="D1059" i="1"/>
  <c r="G1059" i="1" s="1"/>
  <c r="C1059" i="1"/>
  <c r="D1058" i="1"/>
  <c r="G1058" i="1" s="1"/>
  <c r="C1058" i="1"/>
  <c r="D1057" i="1"/>
  <c r="G1057" i="1" s="1"/>
  <c r="C1057" i="1"/>
  <c r="D1056" i="1"/>
  <c r="G1056" i="1" s="1"/>
  <c r="C1056" i="1"/>
  <c r="D1055" i="1"/>
  <c r="G1055" i="1" s="1"/>
  <c r="C1055" i="1"/>
  <c r="D1054" i="1"/>
  <c r="G1054" i="1" s="1"/>
  <c r="C1054" i="1"/>
  <c r="D1053" i="1"/>
  <c r="G1053" i="1" s="1"/>
  <c r="C1053" i="1"/>
  <c r="D1052" i="1"/>
  <c r="G1052" i="1" s="1"/>
  <c r="C1052" i="1"/>
  <c r="D1051" i="1"/>
  <c r="G1051" i="1" s="1"/>
  <c r="C1051" i="1"/>
  <c r="D1050" i="1"/>
  <c r="G1050" i="1" s="1"/>
  <c r="C1050" i="1"/>
  <c r="D1049" i="1"/>
  <c r="G1049" i="1" s="1"/>
  <c r="C1049" i="1"/>
  <c r="D1048" i="1"/>
  <c r="G1048" i="1" s="1"/>
  <c r="C1048" i="1"/>
  <c r="D1047" i="1"/>
  <c r="G1047" i="1" s="1"/>
  <c r="C1047" i="1"/>
  <c r="D1046" i="1"/>
  <c r="G1046" i="1" s="1"/>
  <c r="C1046" i="1"/>
  <c r="D1045" i="1"/>
  <c r="G1045" i="1" s="1"/>
  <c r="C1045" i="1"/>
  <c r="D1044" i="1"/>
  <c r="G1044" i="1" s="1"/>
  <c r="C1044" i="1"/>
  <c r="D1043" i="1"/>
  <c r="G1043" i="1" s="1"/>
  <c r="C1043" i="1"/>
  <c r="D1042" i="1"/>
  <c r="G1042" i="1" s="1"/>
  <c r="C1042" i="1"/>
  <c r="D1041" i="1"/>
  <c r="G1041" i="1" s="1"/>
  <c r="C1041" i="1"/>
  <c r="D1040" i="1"/>
  <c r="G1040" i="1" s="1"/>
  <c r="C1040" i="1"/>
  <c r="D1039" i="1"/>
  <c r="G1039" i="1" s="1"/>
  <c r="C1039" i="1"/>
  <c r="D1038" i="1"/>
  <c r="G1038" i="1" s="1"/>
  <c r="C1038" i="1"/>
  <c r="D1037" i="1"/>
  <c r="G1037" i="1" s="1"/>
  <c r="C1037" i="1"/>
  <c r="D1036" i="1"/>
  <c r="G1036" i="1" s="1"/>
  <c r="C1036" i="1"/>
  <c r="D1035" i="1"/>
  <c r="G1035" i="1" s="1"/>
  <c r="C1035" i="1"/>
  <c r="D1034" i="1"/>
  <c r="G1034" i="1" s="1"/>
  <c r="C1034" i="1"/>
  <c r="D1033" i="1"/>
  <c r="G1033" i="1" s="1"/>
  <c r="C1033" i="1"/>
  <c r="D1032" i="1"/>
  <c r="G1032" i="1" s="1"/>
  <c r="C1032" i="1"/>
  <c r="D1031" i="1"/>
  <c r="G1031" i="1" s="1"/>
  <c r="C1031" i="1"/>
  <c r="D1030" i="1"/>
  <c r="G1030" i="1" s="1"/>
  <c r="C1030" i="1"/>
  <c r="D1029" i="1"/>
  <c r="G1029" i="1" s="1"/>
  <c r="C1029" i="1"/>
  <c r="D1028" i="1"/>
  <c r="G1028" i="1" s="1"/>
  <c r="C1028" i="1"/>
  <c r="D1027" i="1"/>
  <c r="G1027" i="1" s="1"/>
  <c r="C1027" i="1"/>
  <c r="D1026" i="1"/>
  <c r="G1026" i="1" s="1"/>
  <c r="C1026" i="1"/>
  <c r="D1025" i="1"/>
  <c r="G1025" i="1" s="1"/>
  <c r="C1025" i="1"/>
  <c r="C1024" i="1"/>
  <c r="D1023" i="1"/>
  <c r="G1023" i="1" s="1"/>
  <c r="C1023" i="1"/>
  <c r="D1022" i="1"/>
  <c r="G1022" i="1" s="1"/>
  <c r="C1022" i="1"/>
  <c r="D1021" i="1"/>
  <c r="G1021" i="1" s="1"/>
  <c r="C1021" i="1"/>
  <c r="D1020" i="1"/>
  <c r="G1020" i="1" s="1"/>
  <c r="C1020" i="1"/>
  <c r="D1019" i="1"/>
  <c r="G1019" i="1" s="1"/>
  <c r="C1019" i="1"/>
  <c r="C1018" i="1"/>
  <c r="C1017" i="1"/>
  <c r="D1016" i="1"/>
  <c r="G1016" i="1" s="1"/>
  <c r="C1016" i="1"/>
  <c r="D1015" i="1"/>
  <c r="G1015" i="1" s="1"/>
  <c r="C1015" i="1"/>
  <c r="D1014" i="1"/>
  <c r="G1014" i="1" s="1"/>
  <c r="C1014" i="1"/>
  <c r="D1013" i="1"/>
  <c r="G1013" i="1" s="1"/>
  <c r="C1013" i="1"/>
  <c r="D1010" i="1"/>
  <c r="G1010" i="1" s="1"/>
  <c r="C1010" i="1"/>
  <c r="D1009" i="1"/>
  <c r="G1009" i="1" s="1"/>
  <c r="C1009" i="1"/>
  <c r="D1008" i="1"/>
  <c r="G1008" i="1" s="1"/>
  <c r="C1008" i="1"/>
  <c r="D1007" i="1"/>
  <c r="G1007" i="1" s="1"/>
  <c r="C1007" i="1"/>
  <c r="D1006" i="1"/>
  <c r="G1006" i="1" s="1"/>
  <c r="C1006" i="1"/>
  <c r="D1005" i="1"/>
  <c r="G1005" i="1" s="1"/>
  <c r="C1005" i="1"/>
  <c r="D1004" i="1"/>
  <c r="G1004" i="1" s="1"/>
  <c r="C1004" i="1"/>
  <c r="D1003" i="1"/>
  <c r="G1003" i="1" s="1"/>
  <c r="C1003" i="1"/>
  <c r="D1002" i="1"/>
  <c r="G1002" i="1" s="1"/>
  <c r="C1002" i="1"/>
  <c r="D1001" i="1"/>
  <c r="G1001" i="1" s="1"/>
  <c r="C1001" i="1"/>
  <c r="D1000" i="1"/>
  <c r="G1000" i="1" s="1"/>
  <c r="C1000" i="1"/>
  <c r="D999" i="1"/>
  <c r="G999" i="1" s="1"/>
  <c r="C999" i="1"/>
  <c r="D998" i="1"/>
  <c r="G998" i="1" s="1"/>
  <c r="C998" i="1"/>
  <c r="D997" i="1"/>
  <c r="G997" i="1" s="1"/>
  <c r="C997" i="1"/>
  <c r="D996" i="1"/>
  <c r="G996" i="1" s="1"/>
  <c r="C996" i="1"/>
  <c r="D995" i="1"/>
  <c r="G995" i="1" s="1"/>
  <c r="C995" i="1"/>
  <c r="D994" i="1"/>
  <c r="G994" i="1" s="1"/>
  <c r="C994" i="1"/>
  <c r="D993" i="1"/>
  <c r="G993" i="1" s="1"/>
  <c r="C993" i="1"/>
  <c r="D992" i="1"/>
  <c r="G992" i="1" s="1"/>
  <c r="C992" i="1"/>
  <c r="D991" i="1"/>
  <c r="G991" i="1" s="1"/>
  <c r="C991" i="1"/>
  <c r="D990" i="1"/>
  <c r="G990" i="1" s="1"/>
  <c r="C990" i="1"/>
  <c r="D989" i="1"/>
  <c r="G989" i="1" s="1"/>
  <c r="C989" i="1"/>
  <c r="D988" i="1"/>
  <c r="G988" i="1" s="1"/>
  <c r="C988" i="1"/>
  <c r="D987" i="1"/>
  <c r="G987" i="1" s="1"/>
  <c r="C987" i="1"/>
  <c r="D986" i="1"/>
  <c r="G986" i="1" s="1"/>
  <c r="C986" i="1"/>
  <c r="D985" i="1"/>
  <c r="G985" i="1" s="1"/>
  <c r="C985" i="1"/>
  <c r="D984" i="1"/>
  <c r="G984" i="1" s="1"/>
  <c r="C984" i="1"/>
  <c r="D983" i="1"/>
  <c r="G983" i="1" s="1"/>
  <c r="C983" i="1"/>
  <c r="D982" i="1"/>
  <c r="G982" i="1" s="1"/>
  <c r="C982" i="1"/>
  <c r="D981" i="1"/>
  <c r="G981" i="1" s="1"/>
  <c r="C981" i="1"/>
  <c r="D980" i="1"/>
  <c r="G980" i="1" s="1"/>
  <c r="C980" i="1"/>
  <c r="D979" i="1"/>
  <c r="G979" i="1" s="1"/>
  <c r="C979" i="1"/>
  <c r="D978" i="1"/>
  <c r="G978" i="1" s="1"/>
  <c r="C978" i="1"/>
  <c r="D977" i="1"/>
  <c r="G977" i="1" s="1"/>
  <c r="C977" i="1"/>
  <c r="D976" i="1"/>
  <c r="G976" i="1" s="1"/>
  <c r="C976" i="1"/>
  <c r="D975" i="1"/>
  <c r="G975" i="1" s="1"/>
  <c r="C975" i="1"/>
  <c r="D974" i="1"/>
  <c r="G974" i="1" s="1"/>
  <c r="C974" i="1"/>
  <c r="D973" i="1"/>
  <c r="G973" i="1" s="1"/>
  <c r="C973" i="1"/>
  <c r="D972" i="1"/>
  <c r="G972" i="1" s="1"/>
  <c r="C972" i="1"/>
  <c r="D971" i="1"/>
  <c r="G971" i="1" s="1"/>
  <c r="C971" i="1"/>
  <c r="D970" i="1"/>
  <c r="G970" i="1" s="1"/>
  <c r="C970" i="1"/>
  <c r="D969" i="1"/>
  <c r="G969" i="1" s="1"/>
  <c r="C969" i="1"/>
  <c r="D968" i="1"/>
  <c r="G968" i="1" s="1"/>
  <c r="C968" i="1"/>
  <c r="D967" i="1"/>
  <c r="G967" i="1" s="1"/>
  <c r="C967" i="1"/>
  <c r="D966" i="1"/>
  <c r="G966" i="1" s="1"/>
  <c r="C966" i="1"/>
  <c r="D965" i="1"/>
  <c r="G965" i="1" s="1"/>
  <c r="C965" i="1"/>
  <c r="D964" i="1"/>
  <c r="G964" i="1" s="1"/>
  <c r="C964" i="1"/>
  <c r="D963" i="1"/>
  <c r="G963" i="1" s="1"/>
  <c r="C963" i="1"/>
  <c r="D962" i="1"/>
  <c r="G962" i="1" s="1"/>
  <c r="C962" i="1"/>
  <c r="D961" i="1"/>
  <c r="G961" i="1" s="1"/>
  <c r="C961" i="1"/>
  <c r="D960" i="1"/>
  <c r="G960" i="1" s="1"/>
  <c r="C960" i="1"/>
  <c r="D959" i="1"/>
  <c r="G959" i="1" s="1"/>
  <c r="C959" i="1"/>
  <c r="D958" i="1"/>
  <c r="G958" i="1" s="1"/>
  <c r="C958" i="1"/>
  <c r="D957" i="1"/>
  <c r="G957" i="1" s="1"/>
  <c r="C957" i="1"/>
  <c r="D956" i="1"/>
  <c r="G956" i="1" s="1"/>
  <c r="C956" i="1"/>
  <c r="D955" i="1"/>
  <c r="G955" i="1" s="1"/>
  <c r="C955" i="1"/>
  <c r="D954" i="1"/>
  <c r="G954" i="1" s="1"/>
  <c r="C954" i="1"/>
  <c r="D953" i="1"/>
  <c r="G953" i="1" s="1"/>
  <c r="C953" i="1"/>
  <c r="D952" i="1"/>
  <c r="G952" i="1" s="1"/>
  <c r="C952" i="1"/>
  <c r="D951" i="1"/>
  <c r="G951" i="1" s="1"/>
  <c r="C951" i="1"/>
  <c r="D950" i="1"/>
  <c r="G950" i="1" s="1"/>
  <c r="C950" i="1"/>
  <c r="D949" i="1"/>
  <c r="G949" i="1" s="1"/>
  <c r="C949" i="1"/>
  <c r="D948" i="1"/>
  <c r="G948" i="1" s="1"/>
  <c r="C948" i="1"/>
  <c r="D947" i="1"/>
  <c r="G947" i="1" s="1"/>
  <c r="C947" i="1"/>
  <c r="D946" i="1"/>
  <c r="G946" i="1" s="1"/>
  <c r="C946" i="1"/>
  <c r="D945" i="1"/>
  <c r="G945" i="1" s="1"/>
  <c r="C945" i="1"/>
  <c r="D944" i="1"/>
  <c r="G944" i="1" s="1"/>
  <c r="C944" i="1"/>
  <c r="D943" i="1"/>
  <c r="G943" i="1" s="1"/>
  <c r="C943" i="1"/>
  <c r="D942" i="1"/>
  <c r="G942" i="1" s="1"/>
  <c r="C942" i="1"/>
  <c r="D941" i="1"/>
  <c r="G941" i="1" s="1"/>
  <c r="C941" i="1"/>
  <c r="D940" i="1"/>
  <c r="G940" i="1" s="1"/>
  <c r="C940" i="1"/>
  <c r="D939" i="1"/>
  <c r="G939" i="1" s="1"/>
  <c r="C939" i="1"/>
  <c r="D938" i="1"/>
  <c r="G938" i="1" s="1"/>
  <c r="C938" i="1"/>
  <c r="D937" i="1"/>
  <c r="G937" i="1" s="1"/>
  <c r="C937" i="1"/>
  <c r="D936" i="1"/>
  <c r="G936" i="1" s="1"/>
  <c r="C936" i="1"/>
  <c r="D935" i="1"/>
  <c r="G935" i="1" s="1"/>
  <c r="C935" i="1"/>
  <c r="D934" i="1"/>
  <c r="G934" i="1" s="1"/>
  <c r="C934" i="1"/>
  <c r="D933" i="1"/>
  <c r="G933" i="1" s="1"/>
  <c r="C933" i="1"/>
  <c r="D932" i="1"/>
  <c r="G932" i="1" s="1"/>
  <c r="C932" i="1"/>
  <c r="D931" i="1"/>
  <c r="G931" i="1" s="1"/>
  <c r="C931" i="1"/>
  <c r="D930" i="1"/>
  <c r="G930" i="1" s="1"/>
  <c r="C930" i="1"/>
  <c r="D929" i="1"/>
  <c r="G929" i="1" s="1"/>
  <c r="C929" i="1"/>
  <c r="D928" i="1"/>
  <c r="G928" i="1" s="1"/>
  <c r="C928" i="1"/>
  <c r="D927" i="1"/>
  <c r="G927" i="1" s="1"/>
  <c r="C927" i="1"/>
  <c r="D926" i="1"/>
  <c r="G926" i="1" s="1"/>
  <c r="C926" i="1"/>
  <c r="D925" i="1"/>
  <c r="G925" i="1" s="1"/>
  <c r="C925" i="1"/>
  <c r="D924" i="1"/>
  <c r="G924" i="1" s="1"/>
  <c r="C924" i="1"/>
  <c r="D923" i="1"/>
  <c r="G923" i="1" s="1"/>
  <c r="C923" i="1"/>
  <c r="D922" i="1"/>
  <c r="G922" i="1" s="1"/>
  <c r="C922" i="1"/>
  <c r="D921" i="1"/>
  <c r="G921" i="1" s="1"/>
  <c r="C921" i="1"/>
  <c r="D920" i="1"/>
  <c r="G920" i="1" s="1"/>
  <c r="C920" i="1"/>
  <c r="D919" i="1"/>
  <c r="G919" i="1" s="1"/>
  <c r="C919" i="1"/>
  <c r="D918" i="1"/>
  <c r="G918" i="1" s="1"/>
  <c r="C918" i="1"/>
  <c r="D917" i="1"/>
  <c r="G917" i="1" s="1"/>
  <c r="C917" i="1"/>
  <c r="D916" i="1"/>
  <c r="G916" i="1" s="1"/>
  <c r="C916" i="1"/>
  <c r="D915" i="1"/>
  <c r="G915" i="1" s="1"/>
  <c r="C915" i="1"/>
  <c r="D914" i="1"/>
  <c r="G914" i="1" s="1"/>
  <c r="C914" i="1"/>
  <c r="D913" i="1"/>
  <c r="G913" i="1" s="1"/>
  <c r="C913" i="1"/>
  <c r="D912" i="1"/>
  <c r="G912" i="1" s="1"/>
  <c r="C912" i="1"/>
  <c r="D911" i="1"/>
  <c r="G911" i="1" s="1"/>
  <c r="C911" i="1"/>
  <c r="D910" i="1"/>
  <c r="G910" i="1" s="1"/>
  <c r="C910" i="1"/>
  <c r="D909" i="1"/>
  <c r="G909" i="1" s="1"/>
  <c r="C909" i="1"/>
  <c r="D908" i="1"/>
  <c r="G908" i="1" s="1"/>
  <c r="C908" i="1"/>
  <c r="D907" i="1"/>
  <c r="G907" i="1" s="1"/>
  <c r="C907" i="1"/>
  <c r="D906" i="1"/>
  <c r="G906" i="1" s="1"/>
  <c r="C906" i="1"/>
  <c r="D905" i="1"/>
  <c r="G905" i="1" s="1"/>
  <c r="C905" i="1"/>
  <c r="D904" i="1"/>
  <c r="G904" i="1" s="1"/>
  <c r="C904" i="1"/>
  <c r="D903" i="1"/>
  <c r="G903" i="1" s="1"/>
  <c r="C903" i="1"/>
  <c r="D902" i="1"/>
  <c r="G902" i="1" s="1"/>
  <c r="C902" i="1"/>
  <c r="D901" i="1"/>
  <c r="G901" i="1" s="1"/>
  <c r="C901" i="1"/>
  <c r="D900" i="1"/>
  <c r="G900" i="1" s="1"/>
  <c r="C900" i="1"/>
  <c r="D899" i="1"/>
  <c r="G899" i="1" s="1"/>
  <c r="C899" i="1"/>
  <c r="D898" i="1"/>
  <c r="G898" i="1" s="1"/>
  <c r="C898" i="1"/>
  <c r="D897" i="1"/>
  <c r="G897" i="1" s="1"/>
  <c r="C897" i="1"/>
  <c r="D896" i="1"/>
  <c r="G896" i="1" s="1"/>
  <c r="C896" i="1"/>
  <c r="D895" i="1"/>
  <c r="G895" i="1" s="1"/>
  <c r="C895" i="1"/>
  <c r="D894" i="1"/>
  <c r="G894" i="1" s="1"/>
  <c r="C894" i="1"/>
  <c r="D893" i="1"/>
  <c r="G893" i="1" s="1"/>
  <c r="C893" i="1"/>
  <c r="D892" i="1"/>
  <c r="G892" i="1" s="1"/>
  <c r="C892" i="1"/>
  <c r="D891" i="1"/>
  <c r="G891" i="1" s="1"/>
  <c r="C891" i="1"/>
  <c r="D890" i="1"/>
  <c r="G890" i="1" s="1"/>
  <c r="C890" i="1"/>
  <c r="D889" i="1"/>
  <c r="G889" i="1" s="1"/>
  <c r="C889" i="1"/>
  <c r="D888" i="1"/>
  <c r="G888" i="1" s="1"/>
  <c r="C888" i="1"/>
  <c r="D887" i="1"/>
  <c r="G887" i="1" s="1"/>
  <c r="C887" i="1"/>
  <c r="D886" i="1"/>
  <c r="G886" i="1" s="1"/>
  <c r="C886" i="1"/>
  <c r="D885" i="1"/>
  <c r="G885" i="1" s="1"/>
  <c r="C885" i="1"/>
  <c r="D884" i="1"/>
  <c r="G884" i="1" s="1"/>
  <c r="C884" i="1"/>
  <c r="D883" i="1"/>
  <c r="G883" i="1" s="1"/>
  <c r="C883" i="1"/>
  <c r="D882" i="1"/>
  <c r="G882" i="1" s="1"/>
  <c r="C882" i="1"/>
  <c r="D881" i="1"/>
  <c r="G881" i="1" s="1"/>
  <c r="C881" i="1"/>
  <c r="D880" i="1"/>
  <c r="G880" i="1" s="1"/>
  <c r="C880" i="1"/>
  <c r="D879" i="1"/>
  <c r="G879" i="1" s="1"/>
  <c r="C879" i="1"/>
  <c r="D878" i="1"/>
  <c r="G878" i="1" s="1"/>
  <c r="C878" i="1"/>
  <c r="D877" i="1"/>
  <c r="G877" i="1" s="1"/>
  <c r="C877" i="1"/>
  <c r="D876" i="1"/>
  <c r="G876" i="1" s="1"/>
  <c r="C876" i="1"/>
  <c r="D875" i="1"/>
  <c r="G875" i="1" s="1"/>
  <c r="C875" i="1"/>
  <c r="D874" i="1"/>
  <c r="G874" i="1" s="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H825" i="1"/>
  <c r="D825" i="1"/>
  <c r="G825" i="1" s="1"/>
  <c r="C825" i="1"/>
  <c r="G824" i="1"/>
  <c r="D824" i="1"/>
  <c r="H824" i="1" s="1"/>
  <c r="C824" i="1"/>
  <c r="G823" i="1"/>
  <c r="D823" i="1"/>
  <c r="H823" i="1" s="1"/>
  <c r="C823" i="1"/>
  <c r="G822" i="1"/>
  <c r="D822" i="1"/>
  <c r="H822" i="1" s="1"/>
  <c r="C822" i="1"/>
  <c r="G821" i="1"/>
  <c r="D821" i="1"/>
  <c r="H821" i="1" s="1"/>
  <c r="C821" i="1"/>
  <c r="G820" i="1"/>
  <c r="D820" i="1"/>
  <c r="H820" i="1" s="1"/>
  <c r="C820" i="1"/>
  <c r="G819" i="1"/>
  <c r="D819" i="1"/>
  <c r="H819" i="1" s="1"/>
  <c r="C819" i="1"/>
  <c r="G818" i="1"/>
  <c r="D818" i="1"/>
  <c r="H818" i="1" s="1"/>
  <c r="C818" i="1"/>
  <c r="G817"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G809" i="1"/>
  <c r="D809" i="1"/>
  <c r="H809" i="1" s="1"/>
  <c r="C809" i="1"/>
  <c r="G808" i="1"/>
  <c r="D808" i="1"/>
  <c r="H808" i="1" s="1"/>
  <c r="C808" i="1"/>
  <c r="G807" i="1"/>
  <c r="D807" i="1"/>
  <c r="H807" i="1" s="1"/>
  <c r="C807" i="1"/>
  <c r="G806" i="1"/>
  <c r="D806" i="1"/>
  <c r="H806" i="1" s="1"/>
  <c r="C806" i="1"/>
  <c r="G805" i="1"/>
  <c r="D805" i="1"/>
  <c r="H805" i="1" s="1"/>
  <c r="C805" i="1"/>
  <c r="G804" i="1"/>
  <c r="D804" i="1"/>
  <c r="H804" i="1" s="1"/>
  <c r="C804" i="1"/>
  <c r="G803" i="1"/>
  <c r="D803" i="1"/>
  <c r="H803" i="1" s="1"/>
  <c r="C803" i="1"/>
  <c r="G802" i="1"/>
  <c r="D802" i="1"/>
  <c r="H802" i="1" s="1"/>
  <c r="C802" i="1"/>
  <c r="G801" i="1"/>
  <c r="D801" i="1"/>
  <c r="H801" i="1" s="1"/>
  <c r="C801" i="1"/>
  <c r="G800" i="1"/>
  <c r="D800" i="1"/>
  <c r="H800" i="1" s="1"/>
  <c r="C800" i="1"/>
  <c r="G799" i="1"/>
  <c r="D799" i="1"/>
  <c r="H799" i="1" s="1"/>
  <c r="C799" i="1"/>
  <c r="G798" i="1"/>
  <c r="D798" i="1"/>
  <c r="H798" i="1" s="1"/>
  <c r="C798" i="1"/>
  <c r="G797" i="1"/>
  <c r="D797" i="1"/>
  <c r="H797" i="1" s="1"/>
  <c r="C797" i="1"/>
  <c r="G796" i="1"/>
  <c r="D796" i="1"/>
  <c r="H796" i="1" s="1"/>
  <c r="C796" i="1"/>
  <c r="G795" i="1"/>
  <c r="D795" i="1"/>
  <c r="H795" i="1" s="1"/>
  <c r="C795" i="1"/>
  <c r="G794" i="1"/>
  <c r="D794" i="1"/>
  <c r="H794" i="1" s="1"/>
  <c r="C794" i="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D731" i="1"/>
  <c r="G731" i="1" s="1"/>
  <c r="C731" i="1"/>
  <c r="G730" i="1"/>
  <c r="D730" i="1"/>
  <c r="C730" i="1"/>
  <c r="H730" i="1" s="1"/>
  <c r="D729" i="1"/>
  <c r="G729" i="1" s="1"/>
  <c r="C729" i="1"/>
  <c r="H729" i="1" s="1"/>
  <c r="G728" i="1"/>
  <c r="D728" i="1"/>
  <c r="C728" i="1"/>
  <c r="H728" i="1" s="1"/>
  <c r="G727" i="1"/>
  <c r="D727" i="1"/>
  <c r="C727" i="1"/>
  <c r="H727" i="1" s="1"/>
  <c r="D726" i="1"/>
  <c r="G726" i="1" s="1"/>
  <c r="C726" i="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D696" i="1"/>
  <c r="G696" i="1" s="1"/>
  <c r="C696" i="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D678" i="1"/>
  <c r="G678" i="1" s="1"/>
  <c r="C678" i="1"/>
  <c r="D677" i="1"/>
  <c r="G677" i="1" s="1"/>
  <c r="C677" i="1"/>
  <c r="H677" i="1" s="1"/>
  <c r="D676" i="1"/>
  <c r="G676" i="1" s="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D654" i="1"/>
  <c r="G654" i="1" s="1"/>
  <c r="C654" i="1"/>
  <c r="D653" i="1"/>
  <c r="G653" i="1" s="1"/>
  <c r="C653" i="1"/>
  <c r="H653" i="1" s="1"/>
  <c r="G652" i="1"/>
  <c r="D652" i="1"/>
  <c r="C652" i="1"/>
  <c r="H652" i="1" s="1"/>
  <c r="D651" i="1"/>
  <c r="G651" i="1" s="1"/>
  <c r="C651" i="1"/>
  <c r="D650" i="1"/>
  <c r="G650" i="1" s="1"/>
  <c r="C650" i="1"/>
  <c r="C649" i="1"/>
  <c r="D648" i="1"/>
  <c r="G648" i="1" s="1"/>
  <c r="C648" i="1"/>
  <c r="H648" i="1" s="1"/>
  <c r="G647" i="1"/>
  <c r="D647" i="1"/>
  <c r="C647" i="1"/>
  <c r="H647" i="1" s="1"/>
  <c r="G646" i="1"/>
  <c r="D646" i="1"/>
  <c r="C646" i="1"/>
  <c r="H646" i="1" s="1"/>
  <c r="D645" i="1"/>
  <c r="G645" i="1" s="1"/>
  <c r="C645" i="1"/>
  <c r="H645" i="1" s="1"/>
  <c r="C642" i="1"/>
  <c r="C641" i="1"/>
  <c r="G636" i="1"/>
  <c r="D636" i="1"/>
  <c r="C636" i="1"/>
  <c r="H636" i="1" s="1"/>
  <c r="D635" i="1"/>
  <c r="G635" i="1" s="1"/>
  <c r="C635" i="1"/>
  <c r="H635" i="1" s="1"/>
  <c r="G632" i="1"/>
  <c r="D632" i="1"/>
  <c r="C632" i="1"/>
  <c r="H632" i="1" s="1"/>
  <c r="G631" i="1"/>
  <c r="D631" i="1"/>
  <c r="C631" i="1"/>
  <c r="H631" i="1" s="1"/>
  <c r="G630" i="1"/>
  <c r="D630" i="1"/>
  <c r="C630" i="1"/>
  <c r="H630" i="1" s="1"/>
  <c r="G629" i="1"/>
  <c r="D629" i="1"/>
  <c r="C629" i="1"/>
  <c r="H629" i="1" s="1"/>
  <c r="G628" i="1"/>
  <c r="D628" i="1"/>
  <c r="C628" i="1"/>
  <c r="H628" i="1" s="1"/>
  <c r="G627" i="1"/>
  <c r="D627" i="1"/>
  <c r="C627" i="1"/>
  <c r="H627" i="1" s="1"/>
  <c r="G626" i="1"/>
  <c r="D626" i="1"/>
  <c r="C626" i="1"/>
  <c r="H626" i="1" s="1"/>
  <c r="G625" i="1"/>
  <c r="D625" i="1"/>
  <c r="C625" i="1"/>
  <c r="H625" i="1" s="1"/>
  <c r="G624" i="1"/>
  <c r="D624" i="1"/>
  <c r="C624" i="1"/>
  <c r="H624" i="1" s="1"/>
  <c r="D623" i="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D591" i="1"/>
  <c r="G590" i="1"/>
  <c r="D590" i="1"/>
  <c r="C590" i="1"/>
  <c r="H590" i="1" s="1"/>
  <c r="G589" i="1"/>
  <c r="D589" i="1"/>
  <c r="C589" i="1"/>
  <c r="H589" i="1" s="1"/>
  <c r="G588" i="1"/>
  <c r="D588" i="1"/>
  <c r="C588" i="1"/>
  <c r="H588" i="1" s="1"/>
  <c r="G587" i="1"/>
  <c r="D587" i="1"/>
  <c r="C587" i="1"/>
  <c r="H587" i="1" s="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G578" i="1"/>
  <c r="D578" i="1"/>
  <c r="C578" i="1"/>
  <c r="H578" i="1" s="1"/>
  <c r="G577" i="1"/>
  <c r="D577" i="1"/>
  <c r="C577" i="1"/>
  <c r="H577" i="1" s="1"/>
  <c r="G576" i="1"/>
  <c r="D576" i="1"/>
  <c r="C576" i="1"/>
  <c r="H576" i="1" s="1"/>
  <c r="G575" i="1"/>
  <c r="D575" i="1"/>
  <c r="C575" i="1"/>
  <c r="H575" i="1" s="1"/>
  <c r="G574" i="1"/>
  <c r="D574" i="1"/>
  <c r="C574" i="1"/>
  <c r="H574" i="1" s="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G564" i="1"/>
  <c r="D564" i="1"/>
  <c r="C564" i="1"/>
  <c r="H564" i="1" s="1"/>
  <c r="G563" i="1"/>
  <c r="D563" i="1"/>
  <c r="C563" i="1"/>
  <c r="H563" i="1" s="1"/>
  <c r="G562" i="1"/>
  <c r="D562" i="1"/>
  <c r="C562" i="1"/>
  <c r="H562" i="1" s="1"/>
  <c r="G561" i="1"/>
  <c r="D561" i="1"/>
  <c r="C561" i="1"/>
  <c r="H561"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D530" i="1"/>
  <c r="G528" i="1"/>
  <c r="D528" i="1"/>
  <c r="C528" i="1"/>
  <c r="H528" i="1" s="1"/>
  <c r="G527" i="1"/>
  <c r="D527" i="1"/>
  <c r="C527" i="1"/>
  <c r="H527" i="1" s="1"/>
  <c r="G526" i="1"/>
  <c r="D526" i="1"/>
  <c r="C526" i="1"/>
  <c r="H526" i="1" s="1"/>
  <c r="G525" i="1"/>
  <c r="D525" i="1"/>
  <c r="C525" i="1"/>
  <c r="H525" i="1" s="1"/>
  <c r="G524" i="1"/>
  <c r="D524" i="1"/>
  <c r="C524" i="1"/>
  <c r="H524" i="1" s="1"/>
  <c r="G523" i="1"/>
  <c r="D523" i="1"/>
  <c r="C523" i="1"/>
  <c r="H523" i="1" s="1"/>
  <c r="G522" i="1"/>
  <c r="D522" i="1"/>
  <c r="C522" i="1"/>
  <c r="H522" i="1" s="1"/>
  <c r="G521" i="1"/>
  <c r="D521" i="1"/>
  <c r="C521" i="1"/>
  <c r="H521" i="1" s="1"/>
  <c r="G520" i="1"/>
  <c r="D520" i="1"/>
  <c r="C520" i="1"/>
  <c r="H520" i="1" s="1"/>
  <c r="G519" i="1"/>
  <c r="D519" i="1"/>
  <c r="C519" i="1"/>
  <c r="H519" i="1" s="1"/>
  <c r="G518" i="1"/>
  <c r="D518" i="1"/>
  <c r="C518" i="1"/>
  <c r="H518" i="1" s="1"/>
  <c r="G517" i="1"/>
  <c r="D517" i="1"/>
  <c r="C517" i="1"/>
  <c r="H517" i="1" s="1"/>
  <c r="D516" i="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D485" i="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G474" i="1"/>
  <c r="D474" i="1"/>
  <c r="C474" i="1"/>
  <c r="H474" i="1" s="1"/>
  <c r="D473" i="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G466" i="1"/>
  <c r="D466" i="1"/>
  <c r="C466" i="1"/>
  <c r="H466" i="1" s="1"/>
  <c r="G465" i="1"/>
  <c r="D465" i="1"/>
  <c r="C465" i="1"/>
  <c r="H465" i="1" s="1"/>
  <c r="G464" i="1"/>
  <c r="D464" i="1"/>
  <c r="C464" i="1"/>
  <c r="H464" i="1" s="1"/>
  <c r="G463" i="1"/>
  <c r="D463" i="1"/>
  <c r="C463" i="1"/>
  <c r="H463" i="1" s="1"/>
  <c r="G462" i="1"/>
  <c r="D462" i="1"/>
  <c r="C462" i="1"/>
  <c r="H462" i="1" s="1"/>
  <c r="G461" i="1"/>
  <c r="D461" i="1"/>
  <c r="C461" i="1"/>
  <c r="H461" i="1" s="1"/>
  <c r="D460" i="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3" i="1"/>
  <c r="D453" i="1"/>
  <c r="C453" i="1"/>
  <c r="H453" i="1" s="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G425" i="1"/>
  <c r="D425" i="1"/>
  <c r="C425" i="1"/>
  <c r="H425" i="1" s="1"/>
  <c r="C423" i="1"/>
  <c r="C422" i="1"/>
  <c r="D421" i="1"/>
  <c r="G421" i="1" s="1"/>
  <c r="C421" i="1"/>
  <c r="D416" i="1"/>
  <c r="G416" i="1" s="1"/>
  <c r="C416" i="1"/>
  <c r="D415" i="1"/>
  <c r="G415" i="1" s="1"/>
  <c r="C415" i="1"/>
  <c r="G414" i="1"/>
  <c r="D414" i="1"/>
  <c r="C414" i="1"/>
  <c r="H414" i="1" s="1"/>
  <c r="G411" i="1"/>
  <c r="D411" i="1"/>
  <c r="C411" i="1"/>
  <c r="H411" i="1" s="1"/>
  <c r="G410" i="1"/>
  <c r="D410" i="1"/>
  <c r="C410" i="1"/>
  <c r="H410" i="1" s="1"/>
  <c r="G409" i="1"/>
  <c r="D409" i="1"/>
  <c r="C409" i="1"/>
  <c r="H409" i="1" s="1"/>
  <c r="G408" i="1"/>
  <c r="D408" i="1"/>
  <c r="C408" i="1"/>
  <c r="H408" i="1" s="1"/>
  <c r="G407" i="1"/>
  <c r="D407" i="1"/>
  <c r="C407" i="1"/>
  <c r="H407" i="1" s="1"/>
  <c r="G406" i="1"/>
  <c r="D406" i="1"/>
  <c r="C406" i="1"/>
  <c r="H406" i="1" s="1"/>
  <c r="G405" i="1"/>
  <c r="D405" i="1"/>
  <c r="C405" i="1"/>
  <c r="H405" i="1" s="1"/>
  <c r="G404" i="1"/>
  <c r="D404" i="1"/>
  <c r="C404" i="1"/>
  <c r="H404" i="1" s="1"/>
  <c r="G403" i="1"/>
  <c r="D403" i="1"/>
  <c r="C403" i="1"/>
  <c r="H403" i="1" s="1"/>
  <c r="G402" i="1"/>
  <c r="D402" i="1"/>
  <c r="C402" i="1"/>
  <c r="H402" i="1" s="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G389" i="1"/>
  <c r="D389" i="1"/>
  <c r="C389" i="1"/>
  <c r="H389" i="1" s="1"/>
  <c r="C388" i="1"/>
  <c r="G387" i="1"/>
  <c r="D387" i="1"/>
  <c r="C387" i="1"/>
  <c r="H387" i="1" s="1"/>
  <c r="G386" i="1"/>
  <c r="D386" i="1"/>
  <c r="C386" i="1"/>
  <c r="H386" i="1" s="1"/>
  <c r="G385" i="1"/>
  <c r="D385" i="1"/>
  <c r="C385" i="1"/>
  <c r="H385" i="1" s="1"/>
  <c r="G384" i="1"/>
  <c r="D384" i="1"/>
  <c r="H384" i="1" s="1"/>
  <c r="C384" i="1"/>
  <c r="G383" i="1"/>
  <c r="D383" i="1"/>
  <c r="H383" i="1" s="1"/>
  <c r="C383" i="1"/>
  <c r="G382" i="1"/>
  <c r="D382" i="1"/>
  <c r="H382" i="1" s="1"/>
  <c r="C382" i="1"/>
  <c r="D381" i="1"/>
  <c r="H381" i="1" s="1"/>
  <c r="C381" i="1"/>
  <c r="G380" i="1"/>
  <c r="D380" i="1"/>
  <c r="H380" i="1" s="1"/>
  <c r="C380" i="1"/>
  <c r="G379" i="1"/>
  <c r="D379" i="1"/>
  <c r="H379" i="1" s="1"/>
  <c r="C379" i="1"/>
  <c r="G378" i="1"/>
  <c r="D378" i="1"/>
  <c r="H378" i="1" s="1"/>
  <c r="C378" i="1"/>
  <c r="G377" i="1"/>
  <c r="D377" i="1"/>
  <c r="H377" i="1" s="1"/>
  <c r="C377" i="1"/>
  <c r="G376" i="1"/>
  <c r="D376" i="1"/>
  <c r="H376" i="1" s="1"/>
  <c r="C376" i="1"/>
  <c r="G375" i="1"/>
  <c r="D375" i="1"/>
  <c r="H375" i="1" s="1"/>
  <c r="C375" i="1"/>
  <c r="D374" i="1"/>
  <c r="H374" i="1" s="1"/>
  <c r="C374" i="1"/>
  <c r="G373" i="1"/>
  <c r="D373" i="1"/>
  <c r="H373" i="1" s="1"/>
  <c r="C373" i="1"/>
  <c r="G372" i="1"/>
  <c r="D372" i="1"/>
  <c r="H372" i="1" s="1"/>
  <c r="C372" i="1"/>
  <c r="G371" i="1"/>
  <c r="D371" i="1"/>
  <c r="H371" i="1" s="1"/>
  <c r="C371" i="1"/>
  <c r="G370" i="1"/>
  <c r="D370" i="1"/>
  <c r="H370" i="1" s="1"/>
  <c r="C370" i="1"/>
  <c r="G369" i="1"/>
  <c r="D369" i="1"/>
  <c r="H369" i="1" s="1"/>
  <c r="C369" i="1"/>
  <c r="G367" i="1"/>
  <c r="D367" i="1"/>
  <c r="H367" i="1" s="1"/>
  <c r="C367" i="1"/>
  <c r="G366" i="1"/>
  <c r="D366" i="1"/>
  <c r="H366" i="1" s="1"/>
  <c r="C366" i="1"/>
  <c r="G365" i="1"/>
  <c r="D365" i="1"/>
  <c r="H365" i="1" s="1"/>
  <c r="C365" i="1"/>
  <c r="G364" i="1"/>
  <c r="D364" i="1"/>
  <c r="H364" i="1" s="1"/>
  <c r="C364" i="1"/>
  <c r="G363" i="1"/>
  <c r="D363" i="1"/>
  <c r="H363" i="1" s="1"/>
  <c r="C363" i="1"/>
  <c r="G362" i="1"/>
  <c r="D362" i="1"/>
  <c r="H362" i="1" s="1"/>
  <c r="C362" i="1"/>
  <c r="G361" i="1"/>
  <c r="D361" i="1"/>
  <c r="H361" i="1" s="1"/>
  <c r="C361" i="1"/>
  <c r="G360" i="1"/>
  <c r="D360" i="1"/>
  <c r="H360" i="1" s="1"/>
  <c r="C360" i="1"/>
  <c r="G359" i="1"/>
  <c r="D359" i="1"/>
  <c r="H359" i="1" s="1"/>
  <c r="C359" i="1"/>
  <c r="G358" i="1"/>
  <c r="D358" i="1"/>
  <c r="H358" i="1" s="1"/>
  <c r="C358" i="1"/>
  <c r="G357" i="1"/>
  <c r="D357" i="1"/>
  <c r="H357" i="1" s="1"/>
  <c r="C357" i="1"/>
  <c r="G356" i="1"/>
  <c r="D356" i="1"/>
  <c r="H356" i="1" s="1"/>
  <c r="C356" i="1"/>
  <c r="G354" i="1"/>
  <c r="D354" i="1"/>
  <c r="H354" i="1" s="1"/>
  <c r="C354" i="1"/>
  <c r="G353" i="1"/>
  <c r="D353" i="1"/>
  <c r="H353" i="1" s="1"/>
  <c r="C353" i="1"/>
  <c r="G352" i="1"/>
  <c r="D352" i="1"/>
  <c r="H352" i="1" s="1"/>
  <c r="C352" i="1"/>
  <c r="G351" i="1"/>
  <c r="D351" i="1"/>
  <c r="H351" i="1" s="1"/>
  <c r="C351" i="1"/>
  <c r="G350" i="1"/>
  <c r="D350" i="1"/>
  <c r="H350" i="1" s="1"/>
  <c r="C350" i="1"/>
  <c r="G349" i="1"/>
  <c r="D349" i="1"/>
  <c r="H349" i="1" s="1"/>
  <c r="C349" i="1"/>
  <c r="G348" i="1"/>
  <c r="D348" i="1"/>
  <c r="H348" i="1" s="1"/>
  <c r="C348" i="1"/>
  <c r="G347" i="1"/>
  <c r="D347" i="1"/>
  <c r="H347" i="1" s="1"/>
  <c r="C347" i="1"/>
  <c r="G346" i="1"/>
  <c r="D346" i="1"/>
  <c r="H346" i="1" s="1"/>
  <c r="C346" i="1"/>
  <c r="G345" i="1"/>
  <c r="D345" i="1"/>
  <c r="H345" i="1" s="1"/>
  <c r="C345" i="1"/>
  <c r="G344" i="1"/>
  <c r="D344" i="1"/>
  <c r="H344" i="1" s="1"/>
  <c r="C344" i="1"/>
  <c r="G343" i="1"/>
  <c r="D343" i="1"/>
  <c r="H343" i="1" s="1"/>
  <c r="C343" i="1"/>
  <c r="G342" i="1"/>
  <c r="D342" i="1"/>
  <c r="H342" i="1" s="1"/>
  <c r="C342" i="1"/>
  <c r="G341" i="1"/>
  <c r="D341" i="1"/>
  <c r="H341" i="1" s="1"/>
  <c r="C341" i="1"/>
  <c r="G340" i="1"/>
  <c r="D340" i="1"/>
  <c r="H340" i="1" s="1"/>
  <c r="C340" i="1"/>
  <c r="G339" i="1"/>
  <c r="D339" i="1"/>
  <c r="H339" i="1" s="1"/>
  <c r="C339" i="1"/>
  <c r="G338" i="1"/>
  <c r="D338" i="1"/>
  <c r="H338" i="1" s="1"/>
  <c r="C338" i="1"/>
  <c r="G337" i="1"/>
  <c r="D337" i="1"/>
  <c r="H337" i="1" s="1"/>
  <c r="C337" i="1"/>
  <c r="G336" i="1"/>
  <c r="D336" i="1"/>
  <c r="H336" i="1" s="1"/>
  <c r="C336" i="1"/>
  <c r="G335" i="1"/>
  <c r="D335" i="1"/>
  <c r="H335" i="1" s="1"/>
  <c r="C335" i="1"/>
  <c r="G334" i="1"/>
  <c r="D334" i="1"/>
  <c r="H334" i="1" s="1"/>
  <c r="C334" i="1"/>
  <c r="G333" i="1"/>
  <c r="D333" i="1"/>
  <c r="H333" i="1" s="1"/>
  <c r="C333" i="1"/>
  <c r="G332" i="1"/>
  <c r="D332" i="1"/>
  <c r="H332" i="1" s="1"/>
  <c r="C332" i="1"/>
  <c r="G331" i="1"/>
  <c r="D331" i="1"/>
  <c r="H331" i="1" s="1"/>
  <c r="C331" i="1"/>
  <c r="G330" i="1"/>
  <c r="D330" i="1"/>
  <c r="H330" i="1" s="1"/>
  <c r="C330" i="1"/>
  <c r="G329" i="1"/>
  <c r="D329" i="1"/>
  <c r="H329" i="1" s="1"/>
  <c r="C329" i="1"/>
  <c r="G328" i="1"/>
  <c r="D328" i="1"/>
  <c r="H328" i="1" s="1"/>
  <c r="C328" i="1"/>
  <c r="G327" i="1"/>
  <c r="D327" i="1"/>
  <c r="H327" i="1" s="1"/>
  <c r="C327" i="1"/>
  <c r="G326" i="1"/>
  <c r="D326" i="1"/>
  <c r="H326" i="1" s="1"/>
  <c r="C326" i="1"/>
  <c r="G325" i="1"/>
  <c r="D325" i="1"/>
  <c r="H325" i="1" s="1"/>
  <c r="C325" i="1"/>
  <c r="G324" i="1"/>
  <c r="D324" i="1"/>
  <c r="H324" i="1" s="1"/>
  <c r="C324" i="1"/>
  <c r="G323" i="1"/>
  <c r="D323" i="1"/>
  <c r="H323" i="1" s="1"/>
  <c r="C323" i="1"/>
  <c r="G322" i="1"/>
  <c r="D322" i="1"/>
  <c r="H322" i="1" s="1"/>
  <c r="C322" i="1"/>
  <c r="G321" i="1"/>
  <c r="D321" i="1"/>
  <c r="H321" i="1" s="1"/>
  <c r="C321" i="1"/>
  <c r="G320" i="1"/>
  <c r="D320" i="1"/>
  <c r="H320" i="1" s="1"/>
  <c r="C320" i="1"/>
  <c r="G319" i="1"/>
  <c r="D319" i="1"/>
  <c r="H319" i="1" s="1"/>
  <c r="C319" i="1"/>
  <c r="G318" i="1"/>
  <c r="D318" i="1"/>
  <c r="H318" i="1" s="1"/>
  <c r="C318" i="1"/>
  <c r="G317" i="1"/>
  <c r="D317" i="1"/>
  <c r="H317" i="1" s="1"/>
  <c r="C317" i="1"/>
  <c r="D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G308" i="1"/>
  <c r="D308" i="1"/>
  <c r="H308" i="1" s="1"/>
  <c r="C308" i="1"/>
  <c r="G307" i="1"/>
  <c r="D307" i="1"/>
  <c r="H307" i="1" s="1"/>
  <c r="C307" i="1"/>
  <c r="G306" i="1"/>
  <c r="D306" i="1"/>
  <c r="H306" i="1" s="1"/>
  <c r="C306" i="1"/>
  <c r="G305" i="1"/>
  <c r="D305" i="1"/>
  <c r="H305" i="1" s="1"/>
  <c r="C305" i="1"/>
  <c r="D304" i="1"/>
  <c r="D303" i="1"/>
  <c r="D302" i="1"/>
  <c r="H302" i="1" s="1"/>
  <c r="C302" i="1"/>
  <c r="D301" i="1"/>
  <c r="C301" i="1"/>
  <c r="D300" i="1"/>
  <c r="C300" i="1"/>
  <c r="G299" i="1"/>
  <c r="D299" i="1"/>
  <c r="H299" i="1" s="1"/>
  <c r="C299" i="1"/>
  <c r="D298" i="1"/>
  <c r="H298" i="1" s="1"/>
  <c r="C298" i="1"/>
  <c r="G294" i="1"/>
  <c r="D294" i="1"/>
  <c r="H294" i="1" s="1"/>
  <c r="C294" i="1"/>
  <c r="G293" i="1"/>
  <c r="D293" i="1"/>
  <c r="H293" i="1" s="1"/>
  <c r="C293" i="1"/>
  <c r="G292" i="1"/>
  <c r="D292" i="1"/>
  <c r="H292" i="1" s="1"/>
  <c r="C292" i="1"/>
  <c r="G291" i="1"/>
  <c r="D291" i="1"/>
  <c r="H291" i="1" s="1"/>
  <c r="C291" i="1"/>
  <c r="G290" i="1"/>
  <c r="D290" i="1"/>
  <c r="H290" i="1" s="1"/>
  <c r="C290" i="1"/>
  <c r="G289" i="1"/>
  <c r="D289" i="1"/>
  <c r="H289" i="1" s="1"/>
  <c r="C289" i="1"/>
  <c r="G288" i="1"/>
  <c r="D288" i="1"/>
  <c r="H288" i="1" s="1"/>
  <c r="C288" i="1"/>
  <c r="G287" i="1"/>
  <c r="D287" i="1"/>
  <c r="H287" i="1" s="1"/>
  <c r="C287" i="1"/>
  <c r="G286" i="1"/>
  <c r="D286" i="1"/>
  <c r="H286" i="1" s="1"/>
  <c r="C286" i="1"/>
  <c r="G285" i="1"/>
  <c r="D285" i="1"/>
  <c r="H285" i="1" s="1"/>
  <c r="C285" i="1"/>
  <c r="G284" i="1"/>
  <c r="D284" i="1"/>
  <c r="H284" i="1" s="1"/>
  <c r="C284" i="1"/>
  <c r="G283" i="1"/>
  <c r="D283" i="1"/>
  <c r="H283" i="1" s="1"/>
  <c r="C283" i="1"/>
  <c r="G282" i="1"/>
  <c r="D282" i="1"/>
  <c r="H282" i="1" s="1"/>
  <c r="C282" i="1"/>
  <c r="G281" i="1"/>
  <c r="D281" i="1"/>
  <c r="H281" i="1" s="1"/>
  <c r="C281" i="1"/>
  <c r="G280" i="1"/>
  <c r="D280" i="1"/>
  <c r="H280" i="1" s="1"/>
  <c r="C280" i="1"/>
  <c r="G279" i="1"/>
  <c r="D279" i="1"/>
  <c r="H279" i="1" s="1"/>
  <c r="C279" i="1"/>
  <c r="G278" i="1"/>
  <c r="D278" i="1"/>
  <c r="H278" i="1" s="1"/>
  <c r="C278" i="1"/>
  <c r="G277" i="1"/>
  <c r="D277" i="1"/>
  <c r="H277" i="1" s="1"/>
  <c r="C277" i="1"/>
  <c r="G276" i="1"/>
  <c r="D276" i="1"/>
  <c r="H276" i="1" s="1"/>
  <c r="C276" i="1"/>
  <c r="G275" i="1"/>
  <c r="D275" i="1"/>
  <c r="H275" i="1" s="1"/>
  <c r="C275" i="1"/>
  <c r="G274" i="1"/>
  <c r="D274" i="1"/>
  <c r="H274" i="1" s="1"/>
  <c r="C274" i="1"/>
  <c r="G273" i="1"/>
  <c r="D273" i="1"/>
  <c r="H273" i="1" s="1"/>
  <c r="C273" i="1"/>
  <c r="G272" i="1"/>
  <c r="D272" i="1"/>
  <c r="H272" i="1" s="1"/>
  <c r="C272" i="1"/>
  <c r="G271" i="1"/>
  <c r="D271" i="1"/>
  <c r="H271" i="1" s="1"/>
  <c r="C271" i="1"/>
  <c r="D270" i="1"/>
  <c r="H270" i="1" s="1"/>
  <c r="C270" i="1"/>
  <c r="C269" i="1"/>
  <c r="G268" i="1"/>
  <c r="D268" i="1"/>
  <c r="H268" i="1" s="1"/>
  <c r="C268" i="1"/>
  <c r="D267" i="1"/>
  <c r="H267" i="1" s="1"/>
  <c r="C267" i="1"/>
  <c r="G266" i="1"/>
  <c r="D266" i="1"/>
  <c r="H266" i="1" s="1"/>
  <c r="C266" i="1"/>
  <c r="C265" i="1"/>
  <c r="G264" i="1"/>
  <c r="D264" i="1"/>
  <c r="H264" i="1" s="1"/>
  <c r="C264" i="1"/>
  <c r="G263" i="1"/>
  <c r="D263" i="1"/>
  <c r="H263" i="1" s="1"/>
  <c r="C263" i="1"/>
  <c r="G262" i="1"/>
  <c r="D262" i="1"/>
  <c r="H262" i="1" s="1"/>
  <c r="C262" i="1"/>
  <c r="G261" i="1"/>
  <c r="D261" i="1"/>
  <c r="H261" i="1" s="1"/>
  <c r="C261" i="1"/>
  <c r="G260" i="1"/>
  <c r="D260" i="1"/>
  <c r="H260" i="1" s="1"/>
  <c r="C260" i="1"/>
  <c r="G259" i="1"/>
  <c r="D259" i="1"/>
  <c r="H259" i="1" s="1"/>
  <c r="C259" i="1"/>
  <c r="C258" i="1"/>
  <c r="G257" i="1"/>
  <c r="D257" i="1"/>
  <c r="H257" i="1" s="1"/>
  <c r="C257" i="1"/>
  <c r="G256" i="1"/>
  <c r="D256" i="1"/>
  <c r="H256" i="1" s="1"/>
  <c r="C256" i="1"/>
  <c r="G255" i="1"/>
  <c r="D255" i="1"/>
  <c r="H255" i="1" s="1"/>
  <c r="C255" i="1"/>
  <c r="G254" i="1"/>
  <c r="D254" i="1"/>
  <c r="H254" i="1" s="1"/>
  <c r="C254" i="1"/>
  <c r="G253" i="1"/>
  <c r="D253" i="1"/>
  <c r="H253" i="1" s="1"/>
  <c r="C253" i="1"/>
  <c r="G252" i="1"/>
  <c r="D252" i="1"/>
  <c r="H252" i="1" s="1"/>
  <c r="C252" i="1"/>
  <c r="G251" i="1"/>
  <c r="D251" i="1"/>
  <c r="H251" i="1" s="1"/>
  <c r="C251" i="1"/>
  <c r="G250" i="1"/>
  <c r="D250" i="1"/>
  <c r="H250" i="1" s="1"/>
  <c r="C250" i="1"/>
  <c r="G249" i="1"/>
  <c r="D249" i="1"/>
  <c r="H249" i="1" s="1"/>
  <c r="C249" i="1"/>
  <c r="G248" i="1"/>
  <c r="D248" i="1"/>
  <c r="H248" i="1" s="1"/>
  <c r="C248" i="1"/>
  <c r="G247" i="1"/>
  <c r="D247" i="1"/>
  <c r="H247" i="1" s="1"/>
  <c r="C247" i="1"/>
  <c r="G246" i="1"/>
  <c r="D246" i="1"/>
  <c r="H246" i="1" s="1"/>
  <c r="C246" i="1"/>
  <c r="G245" i="1"/>
  <c r="D245" i="1"/>
  <c r="H245" i="1" s="1"/>
  <c r="C245" i="1"/>
  <c r="G244" i="1"/>
  <c r="D244" i="1"/>
  <c r="H244" i="1" s="1"/>
  <c r="C244" i="1"/>
  <c r="G243" i="1"/>
  <c r="D243" i="1"/>
  <c r="H243" i="1" s="1"/>
  <c r="C243" i="1"/>
  <c r="G242" i="1"/>
  <c r="D242" i="1"/>
  <c r="H242" i="1" s="1"/>
  <c r="C242" i="1"/>
  <c r="G241" i="1"/>
  <c r="D241" i="1"/>
  <c r="H241" i="1" s="1"/>
  <c r="C241" i="1"/>
  <c r="G240" i="1"/>
  <c r="D240" i="1"/>
  <c r="H240" i="1" s="1"/>
  <c r="C240" i="1"/>
  <c r="G239" i="1"/>
  <c r="D239" i="1"/>
  <c r="H239" i="1" s="1"/>
  <c r="C239" i="1"/>
  <c r="G238" i="1"/>
  <c r="D238" i="1"/>
  <c r="H238" i="1" s="1"/>
  <c r="C238" i="1"/>
  <c r="G237" i="1"/>
  <c r="D237" i="1"/>
  <c r="H237" i="1" s="1"/>
  <c r="C237" i="1"/>
  <c r="G236" i="1"/>
  <c r="D236" i="1"/>
  <c r="H236" i="1" s="1"/>
  <c r="C236" i="1"/>
  <c r="G235" i="1"/>
  <c r="D235" i="1"/>
  <c r="H235" i="1" s="1"/>
  <c r="C235" i="1"/>
  <c r="G234" i="1"/>
  <c r="D234" i="1"/>
  <c r="H234" i="1" s="1"/>
  <c r="C234" i="1"/>
  <c r="G233" i="1"/>
  <c r="D233" i="1"/>
  <c r="H233" i="1" s="1"/>
  <c r="C233" i="1"/>
  <c r="G232" i="1"/>
  <c r="D232" i="1"/>
  <c r="H232" i="1" s="1"/>
  <c r="C232" i="1"/>
  <c r="G231" i="1"/>
  <c r="D231" i="1"/>
  <c r="H231" i="1" s="1"/>
  <c r="C231" i="1"/>
  <c r="G230" i="1"/>
  <c r="D230" i="1"/>
  <c r="H230" i="1" s="1"/>
  <c r="C230" i="1"/>
  <c r="G229" i="1"/>
  <c r="D229" i="1"/>
  <c r="H229" i="1" s="1"/>
  <c r="C229" i="1"/>
  <c r="G228" i="1"/>
  <c r="D228" i="1"/>
  <c r="H228" i="1" s="1"/>
  <c r="C228" i="1"/>
  <c r="G227" i="1"/>
  <c r="D227" i="1"/>
  <c r="H227" i="1" s="1"/>
  <c r="C227" i="1"/>
  <c r="D226" i="1"/>
  <c r="G225" i="1"/>
  <c r="D225" i="1"/>
  <c r="H225" i="1" s="1"/>
  <c r="C225" i="1"/>
  <c r="G224" i="1"/>
  <c r="D224" i="1"/>
  <c r="H224" i="1" s="1"/>
  <c r="C224" i="1"/>
  <c r="G223" i="1"/>
  <c r="D223" i="1"/>
  <c r="H223" i="1" s="1"/>
  <c r="C223" i="1"/>
  <c r="G222" i="1"/>
  <c r="D222" i="1"/>
  <c r="H222" i="1" s="1"/>
  <c r="C222" i="1"/>
  <c r="G221" i="1"/>
  <c r="D221" i="1"/>
  <c r="H221" i="1" s="1"/>
  <c r="C221" i="1"/>
  <c r="G220" i="1"/>
  <c r="D220" i="1"/>
  <c r="H220" i="1" s="1"/>
  <c r="C220" i="1"/>
  <c r="G219" i="1"/>
  <c r="D219" i="1"/>
  <c r="H219" i="1" s="1"/>
  <c r="C219" i="1"/>
  <c r="G218" i="1"/>
  <c r="D218" i="1"/>
  <c r="H218" i="1" s="1"/>
  <c r="C218" i="1"/>
  <c r="G217" i="1"/>
  <c r="D217" i="1"/>
  <c r="H217" i="1" s="1"/>
  <c r="C217" i="1"/>
  <c r="G216" i="1"/>
  <c r="D216" i="1"/>
  <c r="H216" i="1" s="1"/>
  <c r="C216" i="1"/>
  <c r="G215" i="1"/>
  <c r="D215" i="1"/>
  <c r="H215" i="1" s="1"/>
  <c r="C215" i="1"/>
  <c r="G214" i="1"/>
  <c r="D214" i="1"/>
  <c r="H214" i="1" s="1"/>
  <c r="C214" i="1"/>
  <c r="G213" i="1"/>
  <c r="D213" i="1"/>
  <c r="H213" i="1" s="1"/>
  <c r="C213" i="1"/>
  <c r="G212" i="1"/>
  <c r="D212" i="1"/>
  <c r="H212" i="1" s="1"/>
  <c r="C212" i="1"/>
  <c r="G211" i="1"/>
  <c r="D211" i="1"/>
  <c r="H211" i="1" s="1"/>
  <c r="C211" i="1"/>
  <c r="G210" i="1"/>
  <c r="D210" i="1"/>
  <c r="H210" i="1" s="1"/>
  <c r="C210" i="1"/>
  <c r="G209" i="1"/>
  <c r="D209" i="1"/>
  <c r="H209" i="1" s="1"/>
  <c r="C209" i="1"/>
  <c r="G208" i="1"/>
  <c r="D208" i="1"/>
  <c r="H208" i="1" s="1"/>
  <c r="C208" i="1"/>
  <c r="G207" i="1"/>
  <c r="D207" i="1"/>
  <c r="H207" i="1" s="1"/>
  <c r="C207" i="1"/>
  <c r="G206" i="1"/>
  <c r="D206" i="1"/>
  <c r="H206" i="1" s="1"/>
  <c r="C206" i="1"/>
  <c r="G205" i="1"/>
  <c r="D205" i="1"/>
  <c r="H205" i="1" s="1"/>
  <c r="C205" i="1"/>
  <c r="G204" i="1"/>
  <c r="D204" i="1"/>
  <c r="H204" i="1" s="1"/>
  <c r="C204" i="1"/>
  <c r="G203" i="1"/>
  <c r="D203" i="1"/>
  <c r="H203" i="1" s="1"/>
  <c r="C203" i="1"/>
  <c r="G202" i="1"/>
  <c r="D202" i="1"/>
  <c r="H202" i="1" s="1"/>
  <c r="C202" i="1"/>
  <c r="G201" i="1"/>
  <c r="D201" i="1"/>
  <c r="H201" i="1" s="1"/>
  <c r="C201" i="1"/>
  <c r="G200" i="1"/>
  <c r="D200" i="1"/>
  <c r="H200" i="1" s="1"/>
  <c r="C200" i="1"/>
  <c r="G199" i="1"/>
  <c r="D199" i="1"/>
  <c r="H199" i="1" s="1"/>
  <c r="C199" i="1"/>
  <c r="D198" i="1"/>
  <c r="D197" i="1"/>
  <c r="H197" i="1" s="1"/>
  <c r="C197" i="1"/>
  <c r="G196" i="1"/>
  <c r="D196" i="1"/>
  <c r="H196" i="1" s="1"/>
  <c r="C196" i="1"/>
  <c r="D195" i="1"/>
  <c r="H195" i="1" s="1"/>
  <c r="C195" i="1"/>
  <c r="G194" i="1"/>
  <c r="D194" i="1"/>
  <c r="H194" i="1" s="1"/>
  <c r="C194" i="1"/>
  <c r="G193" i="1"/>
  <c r="D193" i="1"/>
  <c r="H193" i="1" s="1"/>
  <c r="C193" i="1"/>
  <c r="G192" i="1"/>
  <c r="D192" i="1"/>
  <c r="H192" i="1" s="1"/>
  <c r="C192" i="1"/>
  <c r="G191" i="1"/>
  <c r="D191" i="1"/>
  <c r="H191" i="1" s="1"/>
  <c r="C191" i="1"/>
  <c r="C190" i="1"/>
  <c r="G189" i="1"/>
  <c r="D189" i="1"/>
  <c r="H189" i="1" s="1"/>
  <c r="C189" i="1"/>
  <c r="G188" i="1"/>
  <c r="D188" i="1"/>
  <c r="H188" i="1" s="1"/>
  <c r="C188" i="1"/>
  <c r="G187" i="1"/>
  <c r="D187" i="1"/>
  <c r="H187" i="1" s="1"/>
  <c r="C187" i="1"/>
  <c r="G186" i="1"/>
  <c r="D186" i="1"/>
  <c r="H186" i="1" s="1"/>
  <c r="C186" i="1"/>
  <c r="G185" i="1"/>
  <c r="D185" i="1"/>
  <c r="H185" i="1" s="1"/>
  <c r="C185" i="1"/>
  <c r="G184" i="1"/>
  <c r="D184" i="1"/>
  <c r="H184" i="1" s="1"/>
  <c r="C184" i="1"/>
  <c r="G183" i="1"/>
  <c r="D183" i="1"/>
  <c r="H183" i="1" s="1"/>
  <c r="C183" i="1"/>
  <c r="D182" i="1"/>
  <c r="H182" i="1" s="1"/>
  <c r="C182" i="1"/>
  <c r="D181" i="1"/>
  <c r="H181" i="1" s="1"/>
  <c r="C181" i="1"/>
  <c r="D180" i="1"/>
  <c r="H180" i="1" s="1"/>
  <c r="C180" i="1"/>
  <c r="G179" i="1"/>
  <c r="D179" i="1"/>
  <c r="H179" i="1" s="1"/>
  <c r="C179" i="1"/>
  <c r="D178" i="1"/>
  <c r="H178" i="1" s="1"/>
  <c r="C178" i="1"/>
  <c r="G177" i="1"/>
  <c r="D177" i="1"/>
  <c r="H177" i="1" s="1"/>
  <c r="C177" i="1"/>
  <c r="D176" i="1"/>
  <c r="H176" i="1" s="1"/>
  <c r="C176" i="1"/>
  <c r="G175" i="1"/>
  <c r="D175" i="1"/>
  <c r="H175" i="1" s="1"/>
  <c r="C175" i="1"/>
  <c r="C174" i="1"/>
  <c r="G173" i="1"/>
  <c r="D173" i="1"/>
  <c r="H173" i="1" s="1"/>
  <c r="C173" i="1"/>
  <c r="H172" i="1"/>
  <c r="G172" i="1"/>
  <c r="D172" i="1"/>
  <c r="C172" i="1"/>
  <c r="H171" i="1"/>
  <c r="G171" i="1"/>
  <c r="D171" i="1"/>
  <c r="C171" i="1"/>
  <c r="H170" i="1"/>
  <c r="D170" i="1"/>
  <c r="G170" i="1" s="1"/>
  <c r="C170" i="1"/>
  <c r="H169" i="1"/>
  <c r="D169" i="1"/>
  <c r="G169" i="1" s="1"/>
  <c r="C169" i="1"/>
  <c r="H168" i="1"/>
  <c r="D168" i="1"/>
  <c r="G168" i="1" s="1"/>
  <c r="C168" i="1"/>
  <c r="D167" i="1"/>
  <c r="H167" i="1" s="1"/>
  <c r="C167" i="1"/>
  <c r="C166" i="1"/>
  <c r="H165" i="1"/>
  <c r="G165" i="1"/>
  <c r="D165" i="1"/>
  <c r="C165" i="1"/>
  <c r="D164" i="1"/>
  <c r="H164" i="1" s="1"/>
  <c r="C164" i="1"/>
  <c r="H163" i="1"/>
  <c r="G163" i="1"/>
  <c r="D163" i="1"/>
  <c r="C163" i="1"/>
  <c r="D162" i="1"/>
  <c r="H162" i="1" s="1"/>
  <c r="C162" i="1"/>
  <c r="D161" i="1"/>
  <c r="H161" i="1" s="1"/>
  <c r="C161" i="1"/>
  <c r="H159" i="1"/>
  <c r="G159" i="1"/>
  <c r="D159" i="1"/>
  <c r="C159" i="1"/>
  <c r="D158" i="1"/>
  <c r="H158" i="1" s="1"/>
  <c r="C158" i="1"/>
  <c r="H157" i="1"/>
  <c r="G157" i="1"/>
  <c r="D157" i="1"/>
  <c r="C157" i="1"/>
  <c r="D156" i="1"/>
  <c r="H156" i="1" s="1"/>
  <c r="C156" i="1"/>
  <c r="D155" i="1"/>
  <c r="H155" i="1" s="1"/>
  <c r="C155" i="1"/>
  <c r="D154" i="1"/>
  <c r="H154" i="1" s="1"/>
  <c r="C154" i="1"/>
  <c r="D153" i="1"/>
  <c r="H153" i="1" s="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D130" i="1"/>
  <c r="H130" i="1" s="1"/>
  <c r="C130" i="1"/>
  <c r="H129" i="1"/>
  <c r="G129" i="1"/>
  <c r="D129" i="1"/>
  <c r="C129" i="1"/>
  <c r="H128" i="1"/>
  <c r="G128" i="1"/>
  <c r="D128" i="1"/>
  <c r="C128" i="1"/>
  <c r="H127" i="1"/>
  <c r="G127" i="1"/>
  <c r="D127" i="1"/>
  <c r="C127" i="1"/>
  <c r="H126" i="1"/>
  <c r="G126" i="1"/>
  <c r="D126" i="1"/>
  <c r="C126" i="1"/>
  <c r="H125" i="1"/>
  <c r="G125" i="1"/>
  <c r="D125" i="1"/>
  <c r="C125" i="1"/>
  <c r="G124" i="1"/>
  <c r="D124" i="1"/>
  <c r="H124" i="1" s="1"/>
  <c r="C124" i="1"/>
  <c r="H123" i="1"/>
  <c r="G123" i="1"/>
  <c r="D123" i="1"/>
  <c r="C123" i="1"/>
  <c r="G122" i="1"/>
  <c r="D122" i="1"/>
  <c r="H122" i="1" s="1"/>
  <c r="C122" i="1"/>
  <c r="G121"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G70" i="1" s="1"/>
  <c r="C70" i="1"/>
  <c r="H69" i="1"/>
  <c r="G69" i="1"/>
  <c r="D69" i="1"/>
  <c r="C69" i="1"/>
  <c r="H68" i="1"/>
  <c r="G68" i="1"/>
  <c r="D68" i="1"/>
  <c r="C68" i="1"/>
  <c r="H67" i="1"/>
  <c r="G67" i="1"/>
  <c r="D67" i="1"/>
  <c r="C67" i="1"/>
  <c r="D66" i="1"/>
  <c r="H66" i="1" s="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7" i="9" l="1"/>
  <c r="B37" i="9" s="1"/>
  <c r="E311" i="9"/>
  <c r="B311" i="9" s="1"/>
  <c r="G1580" i="1"/>
  <c r="G1579" i="1"/>
  <c r="J1579" i="1"/>
  <c r="G1576" i="1"/>
  <c r="J1576" i="1"/>
  <c r="G1574" i="1"/>
  <c r="I35" i="3"/>
  <c r="D1571" i="1"/>
  <c r="G1571" i="1" s="1"/>
  <c r="J1569" i="1"/>
  <c r="J1568" i="1"/>
  <c r="J1566" i="1"/>
  <c r="H1563" i="1"/>
  <c r="J1562" i="1"/>
  <c r="J1559" i="1"/>
  <c r="I1559" i="1"/>
  <c r="D1556" i="1"/>
  <c r="G1556" i="1" s="1"/>
  <c r="D1555" i="1"/>
  <c r="I34" i="3"/>
  <c r="G1554" i="1"/>
  <c r="J1552" i="1"/>
  <c r="J1549" i="1"/>
  <c r="H1547" i="1"/>
  <c r="E6" i="7"/>
  <c r="I1541" i="1"/>
  <c r="C1572" i="1"/>
  <c r="H1572" i="1" s="1"/>
  <c r="G1570" i="1"/>
  <c r="H1570" i="1"/>
  <c r="I1570" i="1" s="1"/>
  <c r="G1568" i="1"/>
  <c r="I1568" i="1" s="1"/>
  <c r="H1566" i="1"/>
  <c r="I1566" i="1" s="1"/>
  <c r="J1565" i="1"/>
  <c r="G1563" i="1"/>
  <c r="G1564" i="1"/>
  <c r="H1564" i="1"/>
  <c r="D22" i="7"/>
  <c r="H34" i="3" s="1"/>
  <c r="G1561" i="1"/>
  <c r="H1553" i="1"/>
  <c r="G1551" i="1"/>
  <c r="H1551" i="1"/>
  <c r="G1547" i="1"/>
  <c r="D6" i="7"/>
  <c r="G1549" i="1"/>
  <c r="H1549" i="1"/>
  <c r="J1548" i="1"/>
  <c r="J1545" i="1"/>
  <c r="J1543" i="1"/>
  <c r="G1543" i="1"/>
  <c r="I1543" i="1" s="1"/>
  <c r="C1540" i="1"/>
  <c r="H1540" i="1" s="1"/>
  <c r="H301" i="1"/>
  <c r="H300" i="1"/>
  <c r="G1307" i="1"/>
  <c r="G1306" i="1"/>
  <c r="D1256" i="1"/>
  <c r="F256" i="5"/>
  <c r="E255" i="5"/>
  <c r="D1259" i="1" s="1"/>
  <c r="D1024" i="1"/>
  <c r="G1024" i="1" s="1"/>
  <c r="E327" i="9"/>
  <c r="B327" i="9" s="1"/>
  <c r="G1347" i="1"/>
  <c r="G1339" i="1"/>
  <c r="G1305" i="1"/>
  <c r="E274" i="5"/>
  <c r="D1278" i="1" s="1"/>
  <c r="D1264" i="1"/>
  <c r="H1264" i="1" s="1"/>
  <c r="E319" i="9"/>
  <c r="B319" i="9" s="1"/>
  <c r="F82" i="5"/>
  <c r="D1018" i="1"/>
  <c r="G1018" i="1" s="1"/>
  <c r="E312" i="9"/>
  <c r="B312" i="9" s="1"/>
  <c r="E320" i="9"/>
  <c r="B320" i="9" s="1"/>
  <c r="E326" i="9"/>
  <c r="B326" i="9" s="1"/>
  <c r="E307" i="9"/>
  <c r="B307" i="9" s="1"/>
  <c r="E31" i="9"/>
  <c r="B31" i="9" s="1"/>
  <c r="E36" i="9"/>
  <c r="B36" i="9" s="1"/>
  <c r="E322" i="9"/>
  <c r="B322" i="9" s="1"/>
  <c r="E324" i="9"/>
  <c r="B324" i="9" s="1"/>
  <c r="G1686" i="1"/>
  <c r="H1624" i="1"/>
  <c r="G1665" i="1"/>
  <c r="D51" i="8"/>
  <c r="H1682" i="1"/>
  <c r="G1681" i="1"/>
  <c r="G1638" i="1"/>
  <c r="G1635" i="1"/>
  <c r="C1634" i="1"/>
  <c r="H1612" i="1"/>
  <c r="H1608" i="1"/>
  <c r="H1604" i="1"/>
  <c r="G1602" i="1"/>
  <c r="G1594" i="1"/>
  <c r="H1592" i="1"/>
  <c r="G1590" i="1"/>
  <c r="G1587" i="1"/>
  <c r="G1583" i="1"/>
  <c r="H1583" i="1"/>
  <c r="H1584" i="1"/>
  <c r="H1513" i="1"/>
  <c r="H1522" i="1"/>
  <c r="H1511" i="1"/>
  <c r="F115" i="6"/>
  <c r="E114" i="6"/>
  <c r="E141" i="6" s="1"/>
  <c r="E52" i="9"/>
  <c r="B52" i="9" s="1"/>
  <c r="H731" i="1"/>
  <c r="F238" i="9"/>
  <c r="E51" i="9"/>
  <c r="B51" i="9" s="1"/>
  <c r="H726" i="1"/>
  <c r="H696" i="1"/>
  <c r="H678" i="1"/>
  <c r="H651" i="1"/>
  <c r="E27" i="9"/>
  <c r="B27" i="9" s="1"/>
  <c r="H654" i="1"/>
  <c r="H649" i="1"/>
  <c r="H650" i="1"/>
  <c r="E296" i="9"/>
  <c r="B296" i="9" s="1"/>
  <c r="H388" i="1"/>
  <c r="E373" i="4"/>
  <c r="F393" i="4"/>
  <c r="G381" i="1"/>
  <c r="G374" i="1"/>
  <c r="G270" i="1"/>
  <c r="H258" i="1"/>
  <c r="G258" i="1"/>
  <c r="G267" i="1"/>
  <c r="F262" i="4"/>
  <c r="F269" i="4"/>
  <c r="D265" i="1"/>
  <c r="G197" i="1"/>
  <c r="D190" i="1"/>
  <c r="G195" i="1"/>
  <c r="F244" i="9"/>
  <c r="F240" i="9"/>
  <c r="G182" i="1"/>
  <c r="G181" i="1"/>
  <c r="D174" i="1"/>
  <c r="H174" i="1" s="1"/>
  <c r="G180" i="1"/>
  <c r="G178" i="1"/>
  <c r="G176" i="1"/>
  <c r="G174" i="1"/>
  <c r="H166" i="1"/>
  <c r="G166" i="1"/>
  <c r="G167" i="1"/>
  <c r="G164" i="1"/>
  <c r="G161" i="1"/>
  <c r="G162" i="1"/>
  <c r="G156" i="1"/>
  <c r="G158" i="1"/>
  <c r="F160" i="4"/>
  <c r="G155" i="1"/>
  <c r="G154" i="1"/>
  <c r="G153" i="1"/>
  <c r="G150" i="1"/>
  <c r="G151" i="1"/>
  <c r="G130" i="1"/>
  <c r="G131" i="1"/>
  <c r="G132" i="1"/>
  <c r="F236" i="9"/>
  <c r="H70" i="1"/>
  <c r="G71" i="1"/>
  <c r="E49" i="4"/>
  <c r="D45" i="1" s="1"/>
  <c r="G45" i="1" s="1"/>
  <c r="H45" i="1"/>
  <c r="G66" i="1"/>
  <c r="E35" i="9"/>
  <c r="B35" i="9" s="1"/>
  <c r="F68" i="4"/>
  <c r="G1389" i="1"/>
  <c r="G1387" i="1"/>
  <c r="G1385" i="1"/>
  <c r="G1384" i="1"/>
  <c r="C1278" i="1"/>
  <c r="G302" i="1"/>
  <c r="G301" i="1"/>
  <c r="G300" i="1"/>
  <c r="G298" i="1"/>
  <c r="H421" i="1"/>
  <c r="E647" i="4"/>
  <c r="D641" i="1" s="1"/>
  <c r="G641" i="1" s="1"/>
  <c r="H415" i="1"/>
  <c r="H422" i="1"/>
  <c r="H423" i="1"/>
  <c r="H416" i="1"/>
  <c r="F428" i="4"/>
  <c r="E294" i="9"/>
  <c r="B294" i="9" s="1"/>
  <c r="G826" i="1"/>
  <c r="H826" i="1"/>
  <c r="G828" i="1"/>
  <c r="H828" i="1"/>
  <c r="G830" i="1"/>
  <c r="H830" i="1"/>
  <c r="G832" i="1"/>
  <c r="H832" i="1"/>
  <c r="G834" i="1"/>
  <c r="H834" i="1"/>
  <c r="G836" i="1"/>
  <c r="H836" i="1"/>
  <c r="G838" i="1"/>
  <c r="H838" i="1"/>
  <c r="G840" i="1"/>
  <c r="H840" i="1"/>
  <c r="G842" i="1"/>
  <c r="H842" i="1"/>
  <c r="G844" i="1"/>
  <c r="H844" i="1"/>
  <c r="G846" i="1"/>
  <c r="H846" i="1"/>
  <c r="G848" i="1"/>
  <c r="H848" i="1"/>
  <c r="G850" i="1"/>
  <c r="H850" i="1"/>
  <c r="G852" i="1"/>
  <c r="H852" i="1"/>
  <c r="G854" i="1"/>
  <c r="H854" i="1"/>
  <c r="G856" i="1"/>
  <c r="H856" i="1"/>
  <c r="G858" i="1"/>
  <c r="H858" i="1"/>
  <c r="G860" i="1"/>
  <c r="H860" i="1"/>
  <c r="G862" i="1"/>
  <c r="H862" i="1"/>
  <c r="G864" i="1"/>
  <c r="H864" i="1"/>
  <c r="G866" i="1"/>
  <c r="H866" i="1"/>
  <c r="G868" i="1"/>
  <c r="H868" i="1"/>
  <c r="G870" i="1"/>
  <c r="H870" i="1"/>
  <c r="G872" i="1"/>
  <c r="H872" i="1"/>
  <c r="G827" i="1"/>
  <c r="H827" i="1"/>
  <c r="G829" i="1"/>
  <c r="H829" i="1"/>
  <c r="G831" i="1"/>
  <c r="H831" i="1"/>
  <c r="G833" i="1"/>
  <c r="H833" i="1"/>
  <c r="G835" i="1"/>
  <c r="H835" i="1"/>
  <c r="G837" i="1"/>
  <c r="H837" i="1"/>
  <c r="G839" i="1"/>
  <c r="H839" i="1"/>
  <c r="G841" i="1"/>
  <c r="H841" i="1"/>
  <c r="G843" i="1"/>
  <c r="H843" i="1"/>
  <c r="G845" i="1"/>
  <c r="H845" i="1"/>
  <c r="G847" i="1"/>
  <c r="H847" i="1"/>
  <c r="G849" i="1"/>
  <c r="H849" i="1"/>
  <c r="G851" i="1"/>
  <c r="H851" i="1"/>
  <c r="G853" i="1"/>
  <c r="H853" i="1"/>
  <c r="G855" i="1"/>
  <c r="H855" i="1"/>
  <c r="G857" i="1"/>
  <c r="H857" i="1"/>
  <c r="G859" i="1"/>
  <c r="H859" i="1"/>
  <c r="G861" i="1"/>
  <c r="H861" i="1"/>
  <c r="G863" i="1"/>
  <c r="H863" i="1"/>
  <c r="G865" i="1"/>
  <c r="H865" i="1"/>
  <c r="G867" i="1"/>
  <c r="H867" i="1"/>
  <c r="G869" i="1"/>
  <c r="H869" i="1"/>
  <c r="G871" i="1"/>
  <c r="H871" i="1"/>
  <c r="G873"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8" i="1"/>
  <c r="H1019" i="1"/>
  <c r="H1020" i="1"/>
  <c r="H1021" i="1"/>
  <c r="H1022" i="1"/>
  <c r="H1023"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5"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G1137" i="1"/>
  <c r="H1137" i="1"/>
  <c r="G1139" i="1"/>
  <c r="H1139" i="1"/>
  <c r="G1141" i="1"/>
  <c r="H1141" i="1"/>
  <c r="G1143" i="1"/>
  <c r="H1143" i="1"/>
  <c r="G1145" i="1"/>
  <c r="H1145" i="1"/>
  <c r="G1147" i="1"/>
  <c r="H1147" i="1"/>
  <c r="G1149" i="1"/>
  <c r="H1149" i="1"/>
  <c r="G1151" i="1"/>
  <c r="H1151" i="1"/>
  <c r="G1153" i="1"/>
  <c r="H1153" i="1"/>
  <c r="G1155" i="1"/>
  <c r="H1155" i="1"/>
  <c r="G1157" i="1"/>
  <c r="H1157" i="1"/>
  <c r="G1159" i="1"/>
  <c r="H1159" i="1"/>
  <c r="G1161" i="1"/>
  <c r="H1161" i="1"/>
  <c r="G1163" i="1"/>
  <c r="H1163" i="1"/>
  <c r="G1165" i="1"/>
  <c r="H1165" i="1"/>
  <c r="G1167" i="1"/>
  <c r="H1167" i="1"/>
  <c r="G1169" i="1"/>
  <c r="H1169" i="1"/>
  <c r="G1171" i="1"/>
  <c r="H1171" i="1"/>
  <c r="G1173" i="1"/>
  <c r="H1173" i="1"/>
  <c r="G1175" i="1"/>
  <c r="H1175" i="1"/>
  <c r="G1177" i="1"/>
  <c r="H1177" i="1"/>
  <c r="G1179" i="1"/>
  <c r="H1179" i="1"/>
  <c r="G1183" i="1"/>
  <c r="H1183" i="1"/>
  <c r="G1185" i="1"/>
  <c r="H1185" i="1"/>
  <c r="G1187" i="1"/>
  <c r="H1187" i="1"/>
  <c r="G1189" i="1"/>
  <c r="H1189" i="1"/>
  <c r="G1191" i="1"/>
  <c r="H1191" i="1"/>
  <c r="G1193" i="1"/>
  <c r="H1193" i="1"/>
  <c r="G1195" i="1"/>
  <c r="H1195" i="1"/>
  <c r="G1197" i="1"/>
  <c r="H1197" i="1"/>
  <c r="G1199" i="1"/>
  <c r="H1199" i="1"/>
  <c r="G1201" i="1"/>
  <c r="H1201" i="1"/>
  <c r="G1203" i="1"/>
  <c r="H1203" i="1"/>
  <c r="G1205" i="1"/>
  <c r="H1205" i="1"/>
  <c r="G1209" i="1"/>
  <c r="H1209" i="1"/>
  <c r="G1211" i="1"/>
  <c r="H1211" i="1"/>
  <c r="G1213" i="1"/>
  <c r="H1213" i="1"/>
  <c r="G1215" i="1"/>
  <c r="H1215" i="1"/>
  <c r="G1217" i="1"/>
  <c r="H1217" i="1"/>
  <c r="G1219" i="1"/>
  <c r="H1219" i="1"/>
  <c r="G1221" i="1"/>
  <c r="H1221" i="1"/>
  <c r="G1225" i="1"/>
  <c r="H1225" i="1"/>
  <c r="G1227" i="1"/>
  <c r="H1227" i="1"/>
  <c r="G1229" i="1"/>
  <c r="H1229" i="1"/>
  <c r="G1231" i="1"/>
  <c r="H1231" i="1"/>
  <c r="G1233" i="1"/>
  <c r="H1233" i="1"/>
  <c r="G1235" i="1"/>
  <c r="H1235" i="1"/>
  <c r="G1237" i="1"/>
  <c r="H1237" i="1"/>
  <c r="G1239" i="1"/>
  <c r="H1239" i="1"/>
  <c r="G1241" i="1"/>
  <c r="H1241" i="1"/>
  <c r="G1243" i="1"/>
  <c r="H1243" i="1"/>
  <c r="G1245" i="1"/>
  <c r="H1245" i="1"/>
  <c r="G1247" i="1"/>
  <c r="H1247" i="1"/>
  <c r="G1249" i="1"/>
  <c r="H1249" i="1"/>
  <c r="G1251" i="1"/>
  <c r="H1251" i="1"/>
  <c r="G1253" i="1"/>
  <c r="H1253" i="1"/>
  <c r="G1257" i="1"/>
  <c r="H1257" i="1"/>
  <c r="G1261" i="1"/>
  <c r="H1261" i="1"/>
  <c r="G1263" i="1"/>
  <c r="H1263" i="1"/>
  <c r="G1265" i="1"/>
  <c r="H1265" i="1"/>
  <c r="G1267" i="1"/>
  <c r="H1267" i="1"/>
  <c r="G1269" i="1"/>
  <c r="H1269" i="1"/>
  <c r="G1271" i="1"/>
  <c r="H1271" i="1"/>
  <c r="G1273" i="1"/>
  <c r="H1273" i="1"/>
  <c r="G1275" i="1"/>
  <c r="H1275" i="1"/>
  <c r="G1277" i="1"/>
  <c r="H1277" i="1"/>
  <c r="G1279" i="1"/>
  <c r="H1279" i="1"/>
  <c r="G1281" i="1"/>
  <c r="H1281" i="1"/>
  <c r="G1283" i="1"/>
  <c r="H1283" i="1"/>
  <c r="G1285" i="1"/>
  <c r="H1285" i="1"/>
  <c r="G1287" i="1"/>
  <c r="H1287" i="1"/>
  <c r="G1289" i="1"/>
  <c r="H1289" i="1"/>
  <c r="G1291" i="1"/>
  <c r="H1291" i="1"/>
  <c r="G1293" i="1"/>
  <c r="H1293" i="1"/>
  <c r="G1295" i="1"/>
  <c r="H1295" i="1"/>
  <c r="G1297" i="1"/>
  <c r="H1297" i="1"/>
  <c r="G1299" i="1"/>
  <c r="H1299" i="1"/>
  <c r="H1136" i="1"/>
  <c r="G1138" i="1"/>
  <c r="H1138" i="1"/>
  <c r="G1142" i="1"/>
  <c r="H1142" i="1"/>
  <c r="G1144" i="1"/>
  <c r="H1144" i="1"/>
  <c r="G1146" i="1"/>
  <c r="H1146" i="1"/>
  <c r="G1148" i="1"/>
  <c r="H1148" i="1"/>
  <c r="G1150" i="1"/>
  <c r="H1150" i="1"/>
  <c r="G1154" i="1"/>
  <c r="H1154" i="1"/>
  <c r="G1156" i="1"/>
  <c r="H1156" i="1"/>
  <c r="G1158" i="1"/>
  <c r="H1158" i="1"/>
  <c r="G1160" i="1"/>
  <c r="H1160" i="1"/>
  <c r="G1162" i="1"/>
  <c r="H1162" i="1"/>
  <c r="G1164" i="1"/>
  <c r="H1164" i="1"/>
  <c r="G1166" i="1"/>
  <c r="H1166" i="1"/>
  <c r="G1168" i="1"/>
  <c r="H1168" i="1"/>
  <c r="G1170" i="1"/>
  <c r="H1170" i="1"/>
  <c r="G1172" i="1"/>
  <c r="H1172" i="1"/>
  <c r="G1174" i="1"/>
  <c r="H1174" i="1"/>
  <c r="G1176" i="1"/>
  <c r="H1176" i="1"/>
  <c r="G1178" i="1"/>
  <c r="H1178" i="1"/>
  <c r="G1182" i="1"/>
  <c r="H1182" i="1"/>
  <c r="G1184" i="1"/>
  <c r="H1184" i="1"/>
  <c r="G1186" i="1"/>
  <c r="H1186" i="1"/>
  <c r="G1188" i="1"/>
  <c r="H1188" i="1"/>
  <c r="G1190" i="1"/>
  <c r="H1190" i="1"/>
  <c r="G1192" i="1"/>
  <c r="H1192" i="1"/>
  <c r="G1194" i="1"/>
  <c r="H1194" i="1"/>
  <c r="G1196" i="1"/>
  <c r="H1196" i="1"/>
  <c r="G1198" i="1"/>
  <c r="H1198" i="1"/>
  <c r="G1200" i="1"/>
  <c r="H1200" i="1"/>
  <c r="G1202" i="1"/>
  <c r="H1202" i="1"/>
  <c r="G1204" i="1"/>
  <c r="H1204" i="1"/>
  <c r="G1206" i="1"/>
  <c r="H1206" i="1"/>
  <c r="G1208" i="1"/>
  <c r="H1208" i="1"/>
  <c r="G1210" i="1"/>
  <c r="H1210" i="1"/>
  <c r="G1212" i="1"/>
  <c r="H1212" i="1"/>
  <c r="G1214" i="1"/>
  <c r="H1214" i="1"/>
  <c r="G1216" i="1"/>
  <c r="H1216" i="1"/>
  <c r="G1218" i="1"/>
  <c r="H1218" i="1"/>
  <c r="G1220" i="1"/>
  <c r="H1220" i="1"/>
  <c r="G1222" i="1"/>
  <c r="H1222" i="1"/>
  <c r="G1224" i="1"/>
  <c r="H1224" i="1"/>
  <c r="G1226" i="1"/>
  <c r="H1226" i="1"/>
  <c r="G1228" i="1"/>
  <c r="H1228" i="1"/>
  <c r="G1230" i="1"/>
  <c r="H1230" i="1"/>
  <c r="G1232" i="1"/>
  <c r="H1232" i="1"/>
  <c r="G1234" i="1"/>
  <c r="H1234" i="1"/>
  <c r="G1236" i="1"/>
  <c r="H1236" i="1"/>
  <c r="G1238" i="1"/>
  <c r="H1238" i="1"/>
  <c r="G1240" i="1"/>
  <c r="H1240" i="1"/>
  <c r="G1242" i="1"/>
  <c r="H1242" i="1"/>
  <c r="G1244" i="1"/>
  <c r="H1244" i="1"/>
  <c r="G1246" i="1"/>
  <c r="H1246" i="1"/>
  <c r="G1248" i="1"/>
  <c r="H1248" i="1"/>
  <c r="G1250" i="1"/>
  <c r="H1250" i="1"/>
  <c r="G1252" i="1"/>
  <c r="H1252" i="1"/>
  <c r="G1254" i="1"/>
  <c r="H1254" i="1"/>
  <c r="G1256" i="1"/>
  <c r="H1256" i="1"/>
  <c r="G1258" i="1"/>
  <c r="H1258" i="1"/>
  <c r="G1260" i="1"/>
  <c r="H1260" i="1"/>
  <c r="G1262" i="1"/>
  <c r="H1262" i="1"/>
  <c r="G1264" i="1"/>
  <c r="G1266" i="1"/>
  <c r="H1266" i="1"/>
  <c r="G1268" i="1"/>
  <c r="H1268" i="1"/>
  <c r="G1270" i="1"/>
  <c r="H1270" i="1"/>
  <c r="G1272" i="1"/>
  <c r="H1272" i="1"/>
  <c r="G1274" i="1"/>
  <c r="H1274" i="1"/>
  <c r="G1276" i="1"/>
  <c r="H1276" i="1"/>
  <c r="G1280" i="1"/>
  <c r="H1280" i="1"/>
  <c r="G1282" i="1"/>
  <c r="H1282" i="1"/>
  <c r="G1284" i="1"/>
  <c r="H1284" i="1"/>
  <c r="G1286" i="1"/>
  <c r="H1286" i="1"/>
  <c r="G1288" i="1"/>
  <c r="H1288" i="1"/>
  <c r="G1290" i="1"/>
  <c r="H1290" i="1"/>
  <c r="G1292" i="1"/>
  <c r="H1292" i="1"/>
  <c r="G1294" i="1"/>
  <c r="H1294" i="1"/>
  <c r="G1296" i="1"/>
  <c r="H1296" i="1"/>
  <c r="G1298" i="1"/>
  <c r="H1298" i="1"/>
  <c r="G1300" i="1"/>
  <c r="H1300" i="1"/>
  <c r="G1136"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G1550" i="1"/>
  <c r="I1553" i="1"/>
  <c r="G1560" i="1"/>
  <c r="I1564" i="1"/>
  <c r="G1569" i="1"/>
  <c r="I1574" i="1"/>
  <c r="I1579" i="1"/>
  <c r="G1585" i="1"/>
  <c r="H1585" i="1"/>
  <c r="G1589" i="1"/>
  <c r="H1589" i="1"/>
  <c r="G1593" i="1"/>
  <c r="H1593" i="1"/>
  <c r="G1597" i="1"/>
  <c r="H1597" i="1"/>
  <c r="G1601" i="1"/>
  <c r="H1601" i="1"/>
  <c r="G1605" i="1"/>
  <c r="H1605" i="1"/>
  <c r="G1609" i="1"/>
  <c r="H1609" i="1"/>
  <c r="G1613" i="1"/>
  <c r="H1613" i="1"/>
  <c r="G1617" i="1"/>
  <c r="H1617" i="1"/>
  <c r="H1641" i="1"/>
  <c r="G1641" i="1"/>
  <c r="H1649" i="1"/>
  <c r="G1649" i="1"/>
  <c r="H1657" i="1"/>
  <c r="G1657" i="1"/>
  <c r="J1544" i="1"/>
  <c r="H1544" i="1"/>
  <c r="G1544" i="1"/>
  <c r="G1548" i="1"/>
  <c r="I1551" i="1"/>
  <c r="G1558" i="1"/>
  <c r="I1561" i="1"/>
  <c r="G1567" i="1"/>
  <c r="G1572" i="1"/>
  <c r="G1577" i="1"/>
  <c r="G1666" i="1"/>
  <c r="H1666" i="1"/>
  <c r="G1646" i="1"/>
  <c r="H1646" i="1"/>
  <c r="G1654" i="1"/>
  <c r="H1654" i="1"/>
  <c r="F89" i="6"/>
  <c r="C1485" i="1"/>
  <c r="G1444" i="1"/>
  <c r="G1448" i="1"/>
  <c r="G1452" i="1"/>
  <c r="G1456" i="1"/>
  <c r="G1460" i="1"/>
  <c r="G1464" i="1"/>
  <c r="G1468" i="1"/>
  <c r="G1472" i="1"/>
  <c r="G1476" i="1"/>
  <c r="G1480" i="1"/>
  <c r="G1484" i="1"/>
  <c r="G1487" i="1"/>
  <c r="G1491" i="1"/>
  <c r="G1495" i="1"/>
  <c r="G1499" i="1"/>
  <c r="G1503" i="1"/>
  <c r="G1507" i="1"/>
  <c r="J1542" i="1"/>
  <c r="H1542" i="1"/>
  <c r="G1542" i="1"/>
  <c r="J1546" i="1"/>
  <c r="H1546" i="1"/>
  <c r="G1546" i="1"/>
  <c r="G1552" i="1"/>
  <c r="I1557" i="1"/>
  <c r="G1562" i="1"/>
  <c r="G1573" i="1"/>
  <c r="I1573" i="1" s="1"/>
  <c r="I1576" i="1"/>
  <c r="G1578" i="1"/>
  <c r="I1581" i="1"/>
  <c r="G1644" i="1"/>
  <c r="H1644" i="1"/>
  <c r="G1652" i="1"/>
  <c r="H1652" i="1"/>
  <c r="G1670" i="1"/>
  <c r="H1670" i="1"/>
  <c r="J1547" i="1"/>
  <c r="H1548" i="1"/>
  <c r="H1550" i="1"/>
  <c r="H1552" i="1"/>
  <c r="H1554" i="1"/>
  <c r="I1554" i="1" s="1"/>
  <c r="H1558" i="1"/>
  <c r="H1560" i="1"/>
  <c r="H1562" i="1"/>
  <c r="H1565" i="1"/>
  <c r="I1565" i="1" s="1"/>
  <c r="H1567" i="1"/>
  <c r="H1569" i="1"/>
  <c r="H1573" i="1"/>
  <c r="H1575" i="1"/>
  <c r="I1575" i="1" s="1"/>
  <c r="H1577" i="1"/>
  <c r="H1578" i="1"/>
  <c r="H1580" i="1"/>
  <c r="I1580" i="1" s="1"/>
  <c r="G1625" i="1"/>
  <c r="G1661" i="1"/>
  <c r="H1668" i="1"/>
  <c r="G1672" i="1"/>
  <c r="H1672" i="1"/>
  <c r="G1678" i="1"/>
  <c r="H1669" i="1"/>
  <c r="G1669" i="1"/>
  <c r="F273" i="4"/>
  <c r="G1664" i="1"/>
  <c r="H1664" i="1"/>
  <c r="E430" i="4"/>
  <c r="D7" i="5"/>
  <c r="H314" i="9"/>
  <c r="E88" i="5"/>
  <c r="D1093" i="1" s="1"/>
  <c r="D135" i="5"/>
  <c r="G316" i="9"/>
  <c r="G315" i="9"/>
  <c r="D147" i="5"/>
  <c r="F171" i="5"/>
  <c r="D203" i="5"/>
  <c r="D219" i="5"/>
  <c r="D255" i="5"/>
  <c r="F277" i="5"/>
  <c r="F99" i="6"/>
  <c r="D44" i="8"/>
  <c r="G1677" i="1"/>
  <c r="H1680" i="1"/>
  <c r="G1685" i="1"/>
  <c r="D106" i="4"/>
  <c r="F134" i="4"/>
  <c r="F135" i="4"/>
  <c r="E164" i="4"/>
  <c r="D160" i="1" s="1"/>
  <c r="D202" i="4"/>
  <c r="F362" i="4"/>
  <c r="F379" i="4"/>
  <c r="D466" i="4"/>
  <c r="D522" i="4"/>
  <c r="E571" i="4"/>
  <c r="D565" i="1" s="1"/>
  <c r="D597" i="4"/>
  <c r="E648" i="4"/>
  <c r="D642" i="1" s="1"/>
  <c r="G642" i="1" s="1"/>
  <c r="H316" i="9"/>
  <c r="H315" i="9"/>
  <c r="G336" i="9"/>
  <c r="F178" i="5"/>
  <c r="F297" i="5"/>
  <c r="D5" i="6"/>
  <c r="E7" i="4"/>
  <c r="F126" i="4"/>
  <c r="F141" i="4"/>
  <c r="E153" i="4"/>
  <c r="F170" i="4"/>
  <c r="F274" i="4"/>
  <c r="D321" i="4"/>
  <c r="D373" i="4"/>
  <c r="D430" i="4"/>
  <c r="D479" i="4"/>
  <c r="D491" i="4"/>
  <c r="D536" i="4"/>
  <c r="D571" i="4"/>
  <c r="D629" i="4"/>
  <c r="H336" i="9"/>
  <c r="E177" i="5"/>
  <c r="H19" i="9" s="1"/>
  <c r="E19" i="9" s="1"/>
  <c r="B19" i="9" s="1"/>
  <c r="D6" i="4"/>
  <c r="D82" i="4"/>
  <c r="F107" i="4"/>
  <c r="D153" i="4"/>
  <c r="D164" i="4"/>
  <c r="D230" i="4"/>
  <c r="E273" i="4"/>
  <c r="D269" i="1" s="1"/>
  <c r="D309" i="4"/>
  <c r="E535" i="4"/>
  <c r="E12" i="5"/>
  <c r="F12" i="5" s="1"/>
  <c r="G314" i="9"/>
  <c r="F89" i="5"/>
  <c r="D114" i="6"/>
  <c r="G176" i="9"/>
  <c r="E176" i="9" s="1"/>
  <c r="B176" i="9" s="1"/>
  <c r="B33" i="9"/>
  <c r="B40" i="9"/>
  <c r="B48" i="9"/>
  <c r="B56" i="9"/>
  <c r="B64" i="9"/>
  <c r="B72" i="9"/>
  <c r="B80" i="9"/>
  <c r="B88" i="9"/>
  <c r="B96" i="9"/>
  <c r="B104" i="9"/>
  <c r="B112" i="9"/>
  <c r="B120" i="9"/>
  <c r="B128" i="9"/>
  <c r="B142" i="9"/>
  <c r="B149" i="9"/>
  <c r="G174" i="9"/>
  <c r="E174" i="9" s="1"/>
  <c r="B174" i="9" s="1"/>
  <c r="B134" i="9"/>
  <c r="B141" i="9"/>
  <c r="G310" i="9"/>
  <c r="H309" i="9"/>
  <c r="G309" i="9"/>
  <c r="E309" i="9" s="1"/>
  <c r="B309" i="9" s="1"/>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L228" i="9"/>
  <c r="G180" i="9"/>
  <c r="E180" i="9" s="1"/>
  <c r="B180" i="9" s="1"/>
  <c r="H179" i="9"/>
  <c r="G179" i="9"/>
  <c r="E179" i="9" s="1"/>
  <c r="B179" i="9" s="1"/>
  <c r="G177" i="9"/>
  <c r="E177" i="9" s="1"/>
  <c r="B177" i="9" s="1"/>
  <c r="G175" i="9"/>
  <c r="E175" i="9" s="1"/>
  <c r="B175" i="9" s="1"/>
  <c r="I10" i="9"/>
  <c r="G178" i="9"/>
  <c r="E178" i="9" s="1"/>
  <c r="B178" i="9" s="1"/>
  <c r="E157" i="9"/>
  <c r="B157" i="9" s="1"/>
  <c r="E169" i="9"/>
  <c r="B169" i="9" s="1"/>
  <c r="F229" i="9"/>
  <c r="B229" i="9" s="1"/>
  <c r="E137" i="9"/>
  <c r="B137" i="9" s="1"/>
  <c r="E145" i="9"/>
  <c r="B145" i="9" s="1"/>
  <c r="E153" i="9"/>
  <c r="B153" i="9" s="1"/>
  <c r="B230" i="9"/>
  <c r="E318" i="9"/>
  <c r="B318" i="9" s="1"/>
  <c r="B232" i="9"/>
  <c r="B234" i="9"/>
  <c r="B236" i="9"/>
  <c r="B238" i="9"/>
  <c r="B240" i="9"/>
  <c r="B242" i="9"/>
  <c r="B244" i="9"/>
  <c r="B246" i="9"/>
  <c r="B248" i="9"/>
  <c r="B250" i="9"/>
  <c r="B252" i="9"/>
  <c r="B254" i="9"/>
  <c r="B256" i="9"/>
  <c r="B258" i="9"/>
  <c r="B260" i="9"/>
  <c r="B262" i="9"/>
  <c r="B264" i="9"/>
  <c r="B266" i="9"/>
  <c r="B274" i="9"/>
  <c r="F298" i="9"/>
  <c r="B272" i="9"/>
  <c r="B280" i="9"/>
  <c r="B288" i="9"/>
  <c r="E304" i="9"/>
  <c r="B304" i="9" s="1"/>
  <c r="H1571" i="1" l="1"/>
  <c r="H1556" i="1"/>
  <c r="E5" i="7"/>
  <c r="D1539" i="1"/>
  <c r="I1567" i="1"/>
  <c r="C1555" i="1"/>
  <c r="G1555" i="1" s="1"/>
  <c r="I1558" i="1"/>
  <c r="H1555" i="1"/>
  <c r="I1549" i="1"/>
  <c r="C1539" i="1"/>
  <c r="D5" i="7"/>
  <c r="I1548" i="1"/>
  <c r="G1540" i="1"/>
  <c r="H1024" i="1"/>
  <c r="G1278" i="1"/>
  <c r="H1278" i="1"/>
  <c r="E251" i="5"/>
  <c r="I25" i="3" s="1"/>
  <c r="F274" i="5"/>
  <c r="E336" i="9"/>
  <c r="B336" i="9" s="1"/>
  <c r="E315" i="9"/>
  <c r="B315" i="9" s="1"/>
  <c r="D45" i="8"/>
  <c r="C1628" i="1"/>
  <c r="H1634" i="1"/>
  <c r="G1634" i="1"/>
  <c r="I30" i="3"/>
  <c r="D1510" i="1"/>
  <c r="F228" i="9"/>
  <c r="B228" i="9" s="1"/>
  <c r="B207" i="9"/>
  <c r="E360" i="4"/>
  <c r="D368" i="1"/>
  <c r="H265" i="1"/>
  <c r="G265" i="1"/>
  <c r="H190" i="1"/>
  <c r="G190" i="1"/>
  <c r="F49" i="4"/>
  <c r="H641" i="1"/>
  <c r="F647" i="4"/>
  <c r="E640" i="4"/>
  <c r="D634" i="1" s="1"/>
  <c r="D529" i="1"/>
  <c r="F164" i="4"/>
  <c r="C160" i="1"/>
  <c r="D422" i="4"/>
  <c r="H17" i="3"/>
  <c r="C2" i="1"/>
  <c r="F571" i="4"/>
  <c r="C565" i="1"/>
  <c r="F466" i="4"/>
  <c r="C460" i="1"/>
  <c r="G339" i="9"/>
  <c r="E339" i="9" s="1"/>
  <c r="B339" i="9" s="1"/>
  <c r="F219" i="5"/>
  <c r="C1223" i="1"/>
  <c r="I1562" i="1"/>
  <c r="F309" i="4"/>
  <c r="D308" i="4"/>
  <c r="C304" i="1"/>
  <c r="H24" i="9"/>
  <c r="G24" i="9"/>
  <c r="D152" i="4"/>
  <c r="F153" i="4"/>
  <c r="C149" i="1"/>
  <c r="I24" i="3"/>
  <c r="D1181" i="1"/>
  <c r="F536" i="4"/>
  <c r="D535" i="4"/>
  <c r="C530" i="1"/>
  <c r="F373" i="4"/>
  <c r="C368" i="1"/>
  <c r="E6" i="4"/>
  <c r="F6" i="4" s="1"/>
  <c r="D3" i="1"/>
  <c r="F597" i="4"/>
  <c r="C591" i="1"/>
  <c r="G338" i="9"/>
  <c r="E338" i="9" s="1"/>
  <c r="B338" i="9" s="1"/>
  <c r="D177" i="5"/>
  <c r="F203" i="5"/>
  <c r="C1207" i="1"/>
  <c r="E316" i="9"/>
  <c r="B316" i="9" s="1"/>
  <c r="H22" i="3"/>
  <c r="C1012" i="1"/>
  <c r="I1560" i="1"/>
  <c r="F114" i="6"/>
  <c r="H30" i="3"/>
  <c r="C1510" i="1"/>
  <c r="I31" i="3"/>
  <c r="D1537" i="1"/>
  <c r="F430" i="4"/>
  <c r="D639" i="4"/>
  <c r="C424" i="1"/>
  <c r="E310" i="9"/>
  <c r="B310" i="9" s="1"/>
  <c r="E314" i="9"/>
  <c r="B314" i="9" s="1"/>
  <c r="G269" i="1"/>
  <c r="H269" i="1"/>
  <c r="F491" i="4"/>
  <c r="C485" i="1"/>
  <c r="D360" i="4"/>
  <c r="E152" i="4"/>
  <c r="D149" i="1"/>
  <c r="F5" i="6"/>
  <c r="D141" i="6"/>
  <c r="H27" i="3"/>
  <c r="C1401" i="1"/>
  <c r="F135" i="5"/>
  <c r="D69" i="5"/>
  <c r="C1140" i="1"/>
  <c r="I1552" i="1"/>
  <c r="I1542" i="1"/>
  <c r="H1485" i="1"/>
  <c r="G1485" i="1"/>
  <c r="I1544" i="1"/>
  <c r="E7" i="5"/>
  <c r="D1017" i="1"/>
  <c r="F230" i="4"/>
  <c r="C226" i="1"/>
  <c r="F82" i="4"/>
  <c r="C78" i="1"/>
  <c r="F629" i="4"/>
  <c r="C623" i="1"/>
  <c r="F479" i="4"/>
  <c r="C473" i="1"/>
  <c r="F321" i="4"/>
  <c r="C316" i="1"/>
  <c r="F522" i="4"/>
  <c r="C516" i="1"/>
  <c r="F202" i="4"/>
  <c r="C198" i="1"/>
  <c r="F106" i="4"/>
  <c r="C102" i="1"/>
  <c r="K1481" i="9"/>
  <c r="G344" i="9"/>
  <c r="E344" i="9" s="1"/>
  <c r="B344" i="9" s="1"/>
  <c r="I39" i="3"/>
  <c r="C1621" i="1"/>
  <c r="F255" i="5"/>
  <c r="D251" i="5"/>
  <c r="C1259" i="1"/>
  <c r="F147" i="5"/>
  <c r="C1152" i="1"/>
  <c r="G1093" i="1"/>
  <c r="H1093" i="1"/>
  <c r="E639" i="4"/>
  <c r="D633" i="1" s="1"/>
  <c r="D424" i="1"/>
  <c r="E69" i="5"/>
  <c r="I1578" i="1"/>
  <c r="I1546" i="1"/>
  <c r="I1569" i="1"/>
  <c r="I1550" i="1"/>
  <c r="H642" i="1"/>
  <c r="I33" i="3" l="1"/>
  <c r="D1538" i="1"/>
  <c r="H33" i="3"/>
  <c r="C1538" i="1"/>
  <c r="G346" i="9"/>
  <c r="E346" i="9" s="1"/>
  <c r="H1539" i="1"/>
  <c r="G1539" i="1"/>
  <c r="D1255" i="1"/>
  <c r="E176" i="5"/>
  <c r="D1180" i="1" s="1"/>
  <c r="G1628" i="1"/>
  <c r="H1628" i="1"/>
  <c r="I40" i="3"/>
  <c r="C1622" i="1"/>
  <c r="G343" i="9"/>
  <c r="E343" i="9" s="1"/>
  <c r="B343" i="9" s="1"/>
  <c r="D355" i="1"/>
  <c r="E418" i="4"/>
  <c r="D413" i="1" s="1"/>
  <c r="E417" i="4"/>
  <c r="D412" i="1" s="1"/>
  <c r="F251" i="5"/>
  <c r="H25" i="3"/>
  <c r="C1255" i="1"/>
  <c r="H316" i="1"/>
  <c r="G316" i="1"/>
  <c r="H78" i="1"/>
  <c r="G78" i="1"/>
  <c r="F141" i="6"/>
  <c r="H31" i="3"/>
  <c r="C1537" i="1"/>
  <c r="D643" i="4"/>
  <c r="C417" i="1"/>
  <c r="G1152" i="1"/>
  <c r="H1152" i="1"/>
  <c r="I22" i="3"/>
  <c r="E6" i="5"/>
  <c r="D1012" i="1"/>
  <c r="G1012" i="1" s="1"/>
  <c r="D418" i="4"/>
  <c r="F360" i="4"/>
  <c r="C355" i="1"/>
  <c r="G424" i="1"/>
  <c r="H424" i="1"/>
  <c r="F7" i="5"/>
  <c r="D176" i="5"/>
  <c r="F177" i="5"/>
  <c r="H24" i="3"/>
  <c r="C1181" i="1"/>
  <c r="G3" i="1"/>
  <c r="H3" i="1"/>
  <c r="G530" i="1"/>
  <c r="H530" i="1"/>
  <c r="D299" i="4"/>
  <c r="F152" i="4"/>
  <c r="H18" i="3"/>
  <c r="C148" i="1"/>
  <c r="D417" i="4"/>
  <c r="F308" i="4"/>
  <c r="C303" i="1"/>
  <c r="H460" i="1"/>
  <c r="G460" i="1"/>
  <c r="I23" i="3"/>
  <c r="D1074" i="1"/>
  <c r="G198" i="1"/>
  <c r="H198" i="1"/>
  <c r="F69" i="5"/>
  <c r="H23" i="3"/>
  <c r="C1074" i="1"/>
  <c r="E299" i="4"/>
  <c r="I18" i="3"/>
  <c r="D148" i="1"/>
  <c r="D6" i="5"/>
  <c r="H1621" i="1"/>
  <c r="G1621" i="1"/>
  <c r="H102" i="1"/>
  <c r="G102" i="1"/>
  <c r="G516" i="1"/>
  <c r="H516" i="1"/>
  <c r="G473" i="1"/>
  <c r="H473" i="1"/>
  <c r="G348" i="9"/>
  <c r="E348" i="9" s="1"/>
  <c r="G485" i="1"/>
  <c r="H485" i="1"/>
  <c r="F639" i="4"/>
  <c r="C633" i="1"/>
  <c r="H1510" i="1"/>
  <c r="G1510" i="1"/>
  <c r="E422" i="4"/>
  <c r="I17" i="3"/>
  <c r="D2" i="1"/>
  <c r="G2" i="1" s="1"/>
  <c r="D640" i="4"/>
  <c r="F535" i="4"/>
  <c r="C529" i="1"/>
  <c r="E24" i="9"/>
  <c r="G623" i="1"/>
  <c r="H623" i="1"/>
  <c r="G1017" i="1"/>
  <c r="H1017" i="1"/>
  <c r="H304" i="1"/>
  <c r="G304" i="1"/>
  <c r="G1223" i="1"/>
  <c r="H1223" i="1"/>
  <c r="G226" i="1"/>
  <c r="H226" i="1"/>
  <c r="H9" i="3"/>
  <c r="G1401" i="1"/>
  <c r="H1401" i="1"/>
  <c r="G1259" i="1"/>
  <c r="H1259" i="1"/>
  <c r="G1140" i="1"/>
  <c r="H1140" i="1"/>
  <c r="G1207" i="1"/>
  <c r="H1207" i="1"/>
  <c r="G591" i="1"/>
  <c r="H591" i="1"/>
  <c r="G368" i="1"/>
  <c r="H368" i="1"/>
  <c r="H149" i="1"/>
  <c r="G149" i="1"/>
  <c r="G565" i="1"/>
  <c r="H565" i="1"/>
  <c r="G160" i="1"/>
  <c r="H160" i="1"/>
  <c r="B346" i="9" l="1"/>
  <c r="E345" i="9"/>
  <c r="I10" i="3" s="1"/>
  <c r="H1538" i="1"/>
  <c r="G1538" i="1"/>
  <c r="G1622" i="1"/>
  <c r="H1622" i="1"/>
  <c r="H11" i="3"/>
  <c r="N3" i="9" s="1"/>
  <c r="E342" i="9"/>
  <c r="H2" i="1"/>
  <c r="K3" i="9"/>
  <c r="B24" i="9"/>
  <c r="H1012" i="1"/>
  <c r="G633" i="1"/>
  <c r="H633" i="1"/>
  <c r="E347" i="9"/>
  <c r="I9" i="3" s="1"/>
  <c r="B348" i="9"/>
  <c r="F417" i="4"/>
  <c r="C412" i="1"/>
  <c r="D423" i="4"/>
  <c r="F299" i="4"/>
  <c r="D301" i="4"/>
  <c r="C295" i="1"/>
  <c r="D300" i="4"/>
  <c r="F176" i="5"/>
  <c r="C1180" i="1"/>
  <c r="G355" i="1"/>
  <c r="H355" i="1"/>
  <c r="H299" i="9"/>
  <c r="D1011" i="1"/>
  <c r="G1255" i="1"/>
  <c r="H1255" i="1"/>
  <c r="F640" i="4"/>
  <c r="C634" i="1"/>
  <c r="E643" i="4"/>
  <c r="D417" i="1"/>
  <c r="H417" i="1" s="1"/>
  <c r="E423" i="4"/>
  <c r="E424" i="4" s="1"/>
  <c r="D419" i="1" s="1"/>
  <c r="E301" i="4"/>
  <c r="D297" i="1" s="1"/>
  <c r="D295" i="1"/>
  <c r="H1537" i="1"/>
  <c r="G1537" i="1"/>
  <c r="F422" i="4"/>
  <c r="G529" i="1"/>
  <c r="H529" i="1"/>
  <c r="G148" i="1"/>
  <c r="H148" i="1"/>
  <c r="G1181" i="1"/>
  <c r="H1181" i="1"/>
  <c r="E300" i="4"/>
  <c r="D296" i="1" s="1"/>
  <c r="G306" i="9"/>
  <c r="E306" i="9" s="1"/>
  <c r="B306" i="9" s="1"/>
  <c r="G299" i="9"/>
  <c r="F6" i="5"/>
  <c r="C1011" i="1"/>
  <c r="G1074" i="1"/>
  <c r="H1074" i="1"/>
  <c r="G303" i="1"/>
  <c r="H303" i="1"/>
  <c r="F418" i="4"/>
  <c r="C413" i="1"/>
  <c r="C637" i="1"/>
  <c r="E299" i="9" l="1"/>
  <c r="B299" i="9" s="1"/>
  <c r="I11" i="3"/>
  <c r="G417" i="1"/>
  <c r="G413" i="1"/>
  <c r="H413" i="1"/>
  <c r="G1180" i="1"/>
  <c r="H1180" i="1"/>
  <c r="D637" i="1"/>
  <c r="G637" i="1" s="1"/>
  <c r="F301" i="4"/>
  <c r="C297" i="1"/>
  <c r="H8" i="3"/>
  <c r="G1011" i="1"/>
  <c r="H1011" i="1"/>
  <c r="E644" i="4"/>
  <c r="E425" i="4"/>
  <c r="D420" i="1" s="1"/>
  <c r="D418" i="1"/>
  <c r="H20" i="9"/>
  <c r="G634" i="1"/>
  <c r="H634" i="1"/>
  <c r="F300" i="4"/>
  <c r="C296" i="1"/>
  <c r="D644" i="4"/>
  <c r="D425" i="4"/>
  <c r="F423" i="4"/>
  <c r="C418" i="1"/>
  <c r="G20" i="9"/>
  <c r="D424" i="4"/>
  <c r="F643" i="4"/>
  <c r="H295" i="1"/>
  <c r="G295" i="1"/>
  <c r="G412" i="1"/>
  <c r="H412" i="1"/>
  <c r="E20" i="9" l="1"/>
  <c r="B20" i="9" s="1"/>
  <c r="H637" i="1"/>
  <c r="E646" i="4"/>
  <c r="D638" i="1"/>
  <c r="G296" i="1"/>
  <c r="H296" i="1"/>
  <c r="E645" i="4"/>
  <c r="F644" i="4"/>
  <c r="D646" i="4"/>
  <c r="C638" i="1"/>
  <c r="D645" i="4"/>
  <c r="G418" i="1"/>
  <c r="H418" i="1"/>
  <c r="F424" i="4"/>
  <c r="C419" i="1"/>
  <c r="F425" i="4"/>
  <c r="C420" i="1"/>
  <c r="H297" i="1"/>
  <c r="G297" i="1"/>
  <c r="M3" i="9"/>
  <c r="H334" i="9" l="1"/>
  <c r="G334" i="9"/>
  <c r="H419" i="1"/>
  <c r="G419" i="1"/>
  <c r="G420" i="1"/>
  <c r="H420" i="1"/>
  <c r="G638" i="1"/>
  <c r="H638" i="1"/>
  <c r="F646" i="4"/>
  <c r="D650" i="4"/>
  <c r="C640" i="1"/>
  <c r="D649" i="4"/>
  <c r="F645" i="4"/>
  <c r="C639" i="1"/>
  <c r="E649" i="4"/>
  <c r="D639" i="1"/>
  <c r="E650" i="4"/>
  <c r="D640" i="1"/>
  <c r="G297" i="9" l="1"/>
  <c r="E297" i="9" s="1"/>
  <c r="B297" i="9" s="1"/>
  <c r="E334" i="9"/>
  <c r="E298" i="9" s="1"/>
  <c r="I8" i="3" s="1"/>
  <c r="G640" i="1"/>
  <c r="H640" i="1"/>
  <c r="I19" i="3"/>
  <c r="D643" i="1"/>
  <c r="F649" i="4"/>
  <c r="H19" i="3"/>
  <c r="C643" i="1"/>
  <c r="I20" i="3"/>
  <c r="D644" i="1"/>
  <c r="G639" i="1"/>
  <c r="H639" i="1"/>
  <c r="F650" i="4"/>
  <c r="H20" i="3"/>
  <c r="C644" i="1"/>
  <c r="H7" i="3" l="1"/>
  <c r="J3" i="9" s="1"/>
  <c r="B334" i="9"/>
  <c r="G644" i="1"/>
  <c r="H644" i="1"/>
  <c r="G643" i="1"/>
  <c r="H643" i="1"/>
  <c r="L293" i="9" l="1"/>
  <c r="F293" i="9" s="1"/>
  <c r="H295" i="9"/>
  <c r="G295" i="9"/>
  <c r="H18" i="9"/>
  <c r="G18" i="9"/>
  <c r="I13" i="9"/>
  <c r="K9" i="9"/>
  <c r="L15" i="9"/>
  <c r="K10" i="9"/>
  <c r="G16" i="9"/>
  <c r="I9" i="9"/>
  <c r="H16" i="9"/>
  <c r="J9" i="9"/>
  <c r="H15" i="9"/>
  <c r="I17" i="9"/>
  <c r="K5" i="9"/>
  <c r="J10" i="9"/>
  <c r="M16" i="9"/>
  <c r="K6" i="9"/>
  <c r="J11" i="9"/>
  <c r="H22" i="9"/>
  <c r="I5" i="9"/>
  <c r="K11" i="9"/>
  <c r="J17" i="9"/>
  <c r="J5" i="9"/>
  <c r="L16" i="9"/>
  <c r="I6" i="9"/>
  <c r="K12" i="9"/>
  <c r="G17" i="9"/>
  <c r="I8" i="9"/>
  <c r="M15" i="9"/>
  <c r="G15" i="9"/>
  <c r="K8" i="9"/>
  <c r="J13" i="9"/>
  <c r="J6" i="9"/>
  <c r="I11" i="9"/>
  <c r="H17" i="9"/>
  <c r="J7" i="9"/>
  <c r="I12" i="9"/>
  <c r="G22" i="9"/>
  <c r="K7" i="9"/>
  <c r="J12" i="9"/>
  <c r="H21" i="9"/>
  <c r="I7" i="9"/>
  <c r="K13" i="9"/>
  <c r="G21" i="9"/>
  <c r="J8" i="9"/>
  <c r="E10" i="9" l="1"/>
  <c r="B10" i="9" s="1"/>
  <c r="F16" i="9"/>
  <c r="E15" i="9"/>
  <c r="E295" i="9"/>
  <c r="B295" i="9" s="1"/>
  <c r="E7" i="9"/>
  <c r="B7" i="9" s="1"/>
  <c r="E22" i="9"/>
  <c r="B22" i="9" s="1"/>
  <c r="E11" i="9"/>
  <c r="B11" i="9" s="1"/>
  <c r="F15" i="9"/>
  <c r="E9" i="9"/>
  <c r="B9" i="9" s="1"/>
  <c r="E21" i="9"/>
  <c r="B21" i="9" s="1"/>
  <c r="E12" i="9"/>
  <c r="B12" i="9" s="1"/>
  <c r="E6" i="9"/>
  <c r="B6" i="9" s="1"/>
  <c r="E8" i="9"/>
  <c r="B8" i="9" s="1"/>
  <c r="E5" i="9"/>
  <c r="E16" i="9"/>
  <c r="E13" i="9"/>
  <c r="B13" i="9" s="1"/>
  <c r="E17" i="9"/>
  <c r="B17" i="9" s="1"/>
  <c r="E18" i="9"/>
  <c r="B18" i="9" s="1"/>
  <c r="B293" i="9"/>
  <c r="F23" i="9"/>
  <c r="F14" i="9" l="1"/>
  <c r="F3" i="9" s="1"/>
  <c r="B16" i="9"/>
  <c r="E23" i="9"/>
  <c r="I7" i="3" s="1"/>
  <c r="B15" i="9"/>
  <c r="E14" i="9"/>
  <c r="I13" i="3" s="1"/>
  <c r="E4" i="9"/>
  <c r="B5" i="9"/>
  <c r="E3" i="9" l="1"/>
</calcChain>
</file>

<file path=xl/sharedStrings.xml><?xml version="1.0" encoding="utf-8"?>
<sst xmlns="http://schemas.openxmlformats.org/spreadsheetml/2006/main" count="4733" uniqueCount="3656">
  <si>
    <t>Obveznik:</t>
  </si>
  <si>
    <t>16264 - O.Š. VLADIMIRA NAZORA, NOVA BUKOVICA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</si>
  <si>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</si>
  <si>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</si>
  <si>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</si>
  <si>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</si>
  <si>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</si>
  <si>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</si>
  <si>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</si>
  <si>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</si>
  <si>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</si>
  <si>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</si>
  <si>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</si>
  <si>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</si>
  <si>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</si>
  <si>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</si>
  <si>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</si>
  <si>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</si>
  <si>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</si>
  <si>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</si>
  <si>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</si>
  <si>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</si>
  <si>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</si>
  <si>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</si>
  <si>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</si>
  <si>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</si>
  <si>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</si>
  <si>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</si>
  <si>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</si>
  <si>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</si>
  <si>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</si>
  <si>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</si>
  <si>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</si>
  <si>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</si>
  <si>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</si>
  <si>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</si>
  <si>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</si>
  <si>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</si>
  <si>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</si>
  <si>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</si>
  <si>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</si>
  <si>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</si>
  <si>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</si>
  <si>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</si>
  <si>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</si>
  <si>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</si>
  <si>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</si>
  <si>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</si>
  <si>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</si>
  <si>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</si>
  <si>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</si>
  <si>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</si>
  <si>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</si>
  <si>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</si>
  <si>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</si>
  <si>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</si>
  <si>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</si>
  <si>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</si>
  <si>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</si>
  <si>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</si>
  <si>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</si>
  <si>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</si>
  <si>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</si>
  <si>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</si>
  <si>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</si>
  <si>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</si>
  <si>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</si>
  <si>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</si>
  <si>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</si>
  <si>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</si>
  <si>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</si>
  <si>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</si>
  <si>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</si>
  <si>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</si>
  <si>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</si>
  <si>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</si>
  <si>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</si>
  <si>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</si>
  <si>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</si>
  <si>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</si>
  <si>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</si>
  <si>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</si>
  <si>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</si>
  <si>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</si>
  <si>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</si>
  <si>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</si>
  <si>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</si>
  <si>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</si>
  <si>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</si>
  <si>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</si>
  <si>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</si>
  <si>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</si>
  <si>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</si>
  <si>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</si>
  <si>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</si>
  <si>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</si>
  <si>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</si>
  <si>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</si>
  <si>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</si>
  <si>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</si>
  <si>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</si>
  <si>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</si>
  <si>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</si>
  <si>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</si>
  <si>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</si>
  <si>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</si>
  <si>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</si>
  <si>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</si>
  <si>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</si>
  <si>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</si>
  <si>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</si>
  <si>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</si>
  <si>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</si>
  <si>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</si>
  <si>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</si>
  <si>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</si>
  <si>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</si>
  <si>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</si>
  <si>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</si>
  <si>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</si>
  <si>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</si>
  <si>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</si>
  <si>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</si>
  <si>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</si>
  <si>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</si>
  <si>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</si>
  <si>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</si>
  <si>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</si>
  <si>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</si>
  <si>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</si>
  <si>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</si>
  <si>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</si>
  <si>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</si>
  <si>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</si>
  <si>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</si>
  <si>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</si>
  <si>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</si>
  <si>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</si>
  <si>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</si>
  <si>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</si>
  <si>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</si>
  <si>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</si>
  <si>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</si>
  <si>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</si>
  <si>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</si>
  <si>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</si>
  <si>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</si>
  <si>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</si>
  <si>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</si>
  <si>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</si>
  <si>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</si>
  <si>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</si>
  <si>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</si>
  <si>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</si>
  <si>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</si>
  <si>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</si>
  <si>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</si>
  <si>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</si>
  <si>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</si>
  <si>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</si>
  <si>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</si>
  <si>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</si>
  <si>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</si>
  <si>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</si>
  <si>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</si>
  <si>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</si>
  <si>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</si>
  <si>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</si>
  <si>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</si>
  <si>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</si>
  <si>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</si>
  <si>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</si>
  <si>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</si>
  <si>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</si>
  <si>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</si>
  <si>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</si>
  <si>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</si>
  <si>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</si>
  <si>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</si>
  <si>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</si>
  <si>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</si>
  <si>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</si>
  <si>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</si>
  <si>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</si>
  <si>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</si>
  <si>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</si>
  <si>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</si>
  <si>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</si>
  <si>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</si>
  <si>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</si>
  <si>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</si>
  <si>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</si>
  <si>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</si>
  <si>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</si>
  <si>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</si>
  <si>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</si>
  <si>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</si>
  <si>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</si>
  <si>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</si>
  <si>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</si>
  <si>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</si>
  <si>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</si>
  <si>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</si>
  <si>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</si>
  <si>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</si>
  <si>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</si>
  <si>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</si>
  <si>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</si>
  <si>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</si>
  <si>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</si>
  <si>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</si>
  <si>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</si>
  <si>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</si>
  <si>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</si>
  <si>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</si>
  <si>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</si>
  <si>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</si>
  <si>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</si>
  <si>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</si>
  <si>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</si>
  <si>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</si>
  <si>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</si>
  <si>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</si>
  <si>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</si>
  <si>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</si>
  <si>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</si>
  <si>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</si>
  <si>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</si>
  <si>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</si>
  <si>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</si>
  <si>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</si>
  <si>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</si>
  <si>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</si>
  <si>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</si>
  <si>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</si>
  <si>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</si>
  <si>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</si>
  <si>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</si>
  <si>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</si>
  <si>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</si>
  <si>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</si>
  <si>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</si>
  <si>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</si>
  <si>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</si>
  <si>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</si>
  <si>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</si>
  <si>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</si>
  <si>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</si>
  <si>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</si>
  <si>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</si>
  <si>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</si>
  <si>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</si>
  <si>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</si>
  <si>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</si>
  <si>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</si>
  <si>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</si>
  <si>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</si>
  <si>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</si>
  <si>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</si>
  <si>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</si>
  <si>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</si>
  <si>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</si>
  <si>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</si>
  <si>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</si>
  <si>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</si>
  <si>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</si>
  <si>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</si>
  <si>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</si>
  <si>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</si>
  <si>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</si>
  <si>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</si>
  <si>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</si>
  <si>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</si>
  <si>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</si>
  <si>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</si>
  <si>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</si>
  <si>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</si>
  <si>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</si>
  <si>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</si>
  <si>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</si>
  <si>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</si>
  <si>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</si>
  <si>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</si>
  <si>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</si>
  <si>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</si>
  <si>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</si>
  <si>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</si>
  <si>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</si>
  <si>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</si>
  <si>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</si>
  <si>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</si>
  <si>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</si>
  <si>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</si>
  <si>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</si>
  <si>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</si>
  <si>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</si>
  <si>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</si>
  <si>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</si>
  <si>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</si>
  <si>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</si>
  <si>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</si>
  <si>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</si>
  <si>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</si>
  <si>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</si>
  <si>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</si>
  <si>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</si>
  <si>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</si>
  <si>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</si>
  <si>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</si>
  <si>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</si>
  <si>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</si>
  <si>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</si>
  <si>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</si>
  <si>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</si>
  <si>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</si>
  <si>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</si>
  <si>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</si>
  <si>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</si>
  <si>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</si>
  <si>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</si>
  <si>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</si>
  <si>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</si>
  <si>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</si>
  <si>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</si>
  <si>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</si>
  <si>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</si>
  <si>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</si>
  <si>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</si>
  <si>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</si>
  <si>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</si>
  <si>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</si>
  <si>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</si>
  <si>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</si>
  <si>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</si>
  <si>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</si>
  <si>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</si>
  <si>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</si>
  <si>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</si>
  <si>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</si>
  <si>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</si>
  <si>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</si>
  <si>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</si>
  <si>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</si>
  <si>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</si>
  <si>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</si>
  <si>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</si>
  <si>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</si>
  <si>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</si>
  <si>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</si>
  <si>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</si>
  <si>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</si>
  <si>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</si>
  <si>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</si>
  <si>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</si>
  <si>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</si>
  <si>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</si>
  <si>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</si>
  <si>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</si>
  <si>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</si>
  <si>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</si>
  <si>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</si>
  <si>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</si>
  <si>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</si>
  <si>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</si>
  <si>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</si>
  <si>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</si>
  <si>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</si>
  <si>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</si>
  <si>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</si>
  <si>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</si>
  <si>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</si>
  <si>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</si>
  <si>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</si>
  <si>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</si>
  <si>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</si>
  <si>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</si>
  <si>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</si>
  <si>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</si>
  <si>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</si>
  <si>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</si>
  <si>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</si>
  <si>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</si>
  <si>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</si>
  <si>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</si>
  <si>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</si>
  <si>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</si>
  <si>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</si>
  <si>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</si>
  <si>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</si>
  <si>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</si>
  <si>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</si>
  <si>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</si>
  <si>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</si>
  <si>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</si>
  <si>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</si>
  <si>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</si>
  <si>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</si>
  <si>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</si>
  <si>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</si>
  <si>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</si>
  <si>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</si>
  <si>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</si>
  <si>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</si>
  <si>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</si>
  <si>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</si>
  <si>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</si>
  <si>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</si>
  <si>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</si>
  <si>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</si>
  <si>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</si>
  <si>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</si>
  <si>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</si>
  <si>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</si>
  <si>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</si>
  <si>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</si>
  <si>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</si>
  <si>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</si>
  <si>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</si>
  <si>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</si>
  <si>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</si>
  <si>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</si>
  <si>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</si>
  <si>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</si>
  <si>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</si>
  <si>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</si>
  <si>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</si>
  <si>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</si>
  <si>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</si>
  <si>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</si>
  <si>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</si>
  <si>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</si>
  <si>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</si>
  <si>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</si>
  <si>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</si>
  <si>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</si>
  <si>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</si>
  <si>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</si>
  <si>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</si>
  <si>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</si>
  <si>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</si>
  <si>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</si>
  <si>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</si>
  <si>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</si>
  <si>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</si>
  <si>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</si>
  <si>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</si>
  <si>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</si>
  <si>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</si>
  <si>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</si>
  <si>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</si>
  <si>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</si>
  <si>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</si>
  <si>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</si>
  <si>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</si>
  <si>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</si>
  <si>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</si>
  <si>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</si>
  <si>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</si>
  <si>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</si>
  <si>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</si>
  <si>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</si>
  <si>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</si>
  <si>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</si>
  <si>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</si>
  <si>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</si>
  <si>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</si>
  <si>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</si>
  <si>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</si>
  <si>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</si>
  <si>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</si>
  <si>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</si>
  <si>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</si>
  <si>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</si>
  <si>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</si>
  <si>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</si>
  <si>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</si>
  <si>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</si>
  <si>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</si>
  <si>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</si>
  <si>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</si>
  <si>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</si>
  <si>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</si>
  <si>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</si>
  <si>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</si>
  <si>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</si>
  <si>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</si>
  <si>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</si>
  <si>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</si>
  <si>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</si>
  <si>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</si>
  <si>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</si>
  <si>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</si>
  <si>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</si>
  <si>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</si>
  <si>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</si>
  <si>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</si>
  <si>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</si>
  <si>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</si>
  <si>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</si>
  <si>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</si>
  <si>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</si>
  <si>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</si>
  <si>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</si>
  <si>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</si>
  <si>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</si>
  <si>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</si>
  <si>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</si>
  <si>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</si>
  <si>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</si>
  <si>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</si>
  <si>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</si>
  <si>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</si>
  <si>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</si>
  <si>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</si>
  <si>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</si>
  <si>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</si>
  <si>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</si>
  <si>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</si>
  <si>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</si>
  <si>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</si>
  <si>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</si>
  <si>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</si>
  <si>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</si>
  <si>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</si>
  <si>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</si>
  <si>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</si>
  <si>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</si>
  <si>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</si>
  <si>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</si>
  <si>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</si>
  <si>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</si>
  <si>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</si>
  <si>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</si>
  <si>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</si>
  <si>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</si>
  <si>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</si>
  <si>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</si>
  <si>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</si>
  <si>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</si>
  <si>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</si>
  <si>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</si>
  <si>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</si>
  <si>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</si>
  <si>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</si>
  <si>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</si>
  <si>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</si>
  <si>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</si>
  <si>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</si>
  <si>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</si>
  <si>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</si>
  <si>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</si>
  <si>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</si>
  <si>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</si>
  <si>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</si>
  <si>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</si>
  <si>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</si>
  <si>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</si>
  <si>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</si>
  <si>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</si>
  <si>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</si>
  <si>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</si>
  <si>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</si>
  <si>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</si>
  <si>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</si>
  <si>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</si>
  <si>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</si>
  <si>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</si>
  <si>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</si>
  <si>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</si>
  <si>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</si>
  <si>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</si>
  <si>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</si>
  <si>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</si>
  <si>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</si>
  <si>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</si>
  <si>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</si>
  <si>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</si>
  <si>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</si>
  <si>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</si>
  <si>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</si>
  <si>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</si>
  <si>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</si>
  <si>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</si>
  <si>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</si>
  <si>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</si>
  <si>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</si>
  <si>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</si>
  <si>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</si>
  <si>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</si>
  <si>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</si>
  <si>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</si>
  <si>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</si>
  <si>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</si>
  <si>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</si>
  <si>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</si>
  <si>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</si>
  <si>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</si>
  <si>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</si>
  <si>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</si>
  <si>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</si>
  <si>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</si>
  <si>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</si>
  <si>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</si>
  <si>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</si>
  <si>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</si>
  <si>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</si>
  <si>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</si>
  <si>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</si>
  <si>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</si>
  <si>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</si>
  <si>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</si>
  <si>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</si>
  <si>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</si>
  <si>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</si>
  <si>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</si>
  <si>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</si>
  <si>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</si>
  <si>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</si>
  <si>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</si>
  <si>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</si>
  <si>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</si>
  <si>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</si>
  <si>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</si>
  <si>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</si>
  <si>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</si>
  <si>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</si>
  <si>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</si>
  <si>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</si>
  <si>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</si>
  <si>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</si>
  <si>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</si>
  <si>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</si>
  <si>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</si>
  <si>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</si>
  <si>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</si>
  <si>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</si>
  <si>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</si>
  <si>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</si>
  <si>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</si>
  <si>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</si>
  <si>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</si>
  <si>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</si>
  <si>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</si>
  <si>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</si>
  <si>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</si>
  <si>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</si>
  <si>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</si>
  <si>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</si>
  <si>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</si>
  <si>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</si>
  <si>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</si>
  <si>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</si>
  <si>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</si>
  <si>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</si>
  <si>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</si>
  <si>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</si>
  <si>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</si>
  <si>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</si>
  <si>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</si>
  <si>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</si>
  <si>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</si>
  <si>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</si>
  <si>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</si>
  <si>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</si>
  <si>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</si>
  <si>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</si>
  <si>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</si>
  <si>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</si>
  <si>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</si>
  <si>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</si>
  <si>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</si>
  <si>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</si>
  <si>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</si>
  <si>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</si>
  <si>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</si>
  <si>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</si>
  <si>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</si>
  <si>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</si>
  <si>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</si>
  <si>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</si>
  <si>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</si>
  <si>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</si>
  <si>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</si>
  <si>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</si>
  <si>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</si>
  <si>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</si>
  <si>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</si>
  <si>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</si>
  <si>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</si>
  <si>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</si>
  <si>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</si>
  <si>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</si>
  <si>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</si>
  <si>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</si>
  <si>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</si>
  <si>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</si>
  <si>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</si>
  <si>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</si>
  <si>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</si>
  <si>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</si>
  <si>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</si>
  <si>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</si>
  <si>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</si>
  <si>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</si>
  <si>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</si>
  <si>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</si>
  <si>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</si>
  <si>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</si>
  <si>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</si>
  <si>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</si>
  <si>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</si>
  <si>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</si>
  <si>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</si>
  <si>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</si>
  <si>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</si>
  <si>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</si>
  <si>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</si>
  <si>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</si>
  <si>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</si>
  <si>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</si>
  <si>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</si>
  <si>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</si>
  <si>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</si>
  <si>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</si>
  <si>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</si>
  <si>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</si>
  <si>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</si>
  <si>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</si>
  <si>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</si>
  <si>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</si>
  <si>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</si>
  <si>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</si>
  <si>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</si>
  <si>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</si>
  <si>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</si>
  <si>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</si>
  <si>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</si>
  <si>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</si>
  <si>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</si>
  <si>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</si>
  <si>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</si>
  <si>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</si>
  <si>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</si>
  <si>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</si>
  <si>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</si>
  <si>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</si>
  <si>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</si>
  <si>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</si>
  <si>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</si>
  <si>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</si>
  <si>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</si>
  <si>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</si>
  <si>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</si>
  <si>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</si>
  <si>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</si>
  <si>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</si>
  <si>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</si>
  <si>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</si>
  <si>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</si>
  <si>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</si>
  <si>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</si>
  <si>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</si>
  <si>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</si>
  <si>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</si>
  <si>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</si>
  <si>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</si>
  <si>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</si>
  <si>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</si>
  <si>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</si>
  <si>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</si>
  <si>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</si>
  <si>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</si>
  <si>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</si>
  <si>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</si>
  <si>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</si>
  <si>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</si>
  <si>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</si>
  <si>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</si>
  <si>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</si>
  <si>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</si>
  <si>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</si>
  <si>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</si>
  <si>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</si>
  <si>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</si>
  <si>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</si>
  <si>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</si>
  <si>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</si>
  <si>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</si>
  <si>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</si>
  <si>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</si>
  <si>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</si>
  <si>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</si>
  <si>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</si>
  <si>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</si>
  <si>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</si>
  <si>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</si>
  <si>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</si>
  <si>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</si>
  <si>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</si>
  <si>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</si>
  <si>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</si>
  <si>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</si>
  <si>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</si>
  <si>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</si>
  <si>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</si>
  <si>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</si>
  <si>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</si>
  <si>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</si>
  <si>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</si>
  <si>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</si>
  <si>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</si>
  <si>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</si>
  <si>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</si>
  <si>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</si>
  <si>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</si>
  <si>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</si>
  <si>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</si>
  <si>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</si>
  <si>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</si>
  <si>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</si>
  <si>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</si>
  <si>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</si>
  <si>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</si>
  <si>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</si>
  <si>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</si>
  <si>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</si>
  <si>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</si>
  <si>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</si>
  <si>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</si>
  <si>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</si>
  <si>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</si>
  <si>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</si>
  <si>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</si>
  <si>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</si>
  <si>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</si>
  <si>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</si>
  <si>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</si>
  <si>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</si>
  <si>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</si>
  <si>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</si>
  <si>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</si>
  <si>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</si>
  <si>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</si>
  <si>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</si>
  <si>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</si>
  <si>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</si>
  <si>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</si>
  <si>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</si>
  <si>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</si>
  <si>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</si>
  <si>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</si>
  <si>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</si>
  <si>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</si>
  <si>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</si>
  <si>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</si>
  <si>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</si>
  <si>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</si>
  <si>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</si>
  <si>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</si>
  <si>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</si>
  <si>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</si>
  <si>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</si>
  <si>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</si>
  <si>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</si>
  <si>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</si>
  <si>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</si>
  <si>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</si>
  <si>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</si>
  <si>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</si>
  <si>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</si>
  <si>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</si>
  <si>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</si>
  <si>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</si>
  <si>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</si>
  <si>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</si>
  <si>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</si>
  <si>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</si>
  <si>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</si>
  <si>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</si>
  <si>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</si>
  <si>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</si>
  <si>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</si>
  <si>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</si>
  <si>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</si>
  <si>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</si>
  <si>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</si>
  <si>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</si>
  <si>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</si>
  <si>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</si>
  <si>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</si>
  <si>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</si>
  <si>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</si>
  <si>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</si>
  <si>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</si>
  <si>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</si>
  <si>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</si>
  <si>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</si>
  <si>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</si>
  <si>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</si>
  <si>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</si>
  <si>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</si>
  <si>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</si>
  <si>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</si>
  <si>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</si>
  <si>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</si>
  <si>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</si>
  <si>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</si>
  <si>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</si>
  <si>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</si>
  <si>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</si>
  <si>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</si>
  <si>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</si>
  <si>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</si>
  <si>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</si>
  <si>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</si>
  <si>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</si>
  <si>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</si>
  <si>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</si>
  <si>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</si>
  <si>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</si>
  <si>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</si>
  <si>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</si>
  <si>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</si>
  <si>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</si>
  <si>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</si>
  <si>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</si>
  <si>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</si>
  <si>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</si>
  <si>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</si>
  <si>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</si>
  <si>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</si>
  <si>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</si>
  <si>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</si>
  <si>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</si>
  <si>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</si>
  <si>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</si>
  <si>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</si>
  <si>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</si>
  <si>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</si>
  <si>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</si>
  <si>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</si>
  <si>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</si>
  <si>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</si>
  <si>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</si>
  <si>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</si>
  <si>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</si>
  <si>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</si>
  <si>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</si>
  <si>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</si>
  <si>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</si>
  <si>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</si>
  <si>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</si>
  <si>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</si>
  <si>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</si>
  <si>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</si>
  <si>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</si>
  <si>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</si>
  <si>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</si>
  <si>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</si>
  <si>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</si>
  <si>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</si>
  <si>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</si>
  <si>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</si>
  <si>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</si>
  <si>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</si>
  <si>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</si>
  <si>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</si>
  <si>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</si>
  <si>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</si>
  <si>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</si>
  <si>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</si>
  <si>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</si>
  <si>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</si>
  <si>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</si>
  <si>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</si>
  <si>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</si>
  <si>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</si>
  <si>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</si>
  <si>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</si>
  <si>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</si>
  <si>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</si>
  <si>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</si>
  <si>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</si>
  <si>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</si>
  <si>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</si>
  <si>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</si>
  <si>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</si>
  <si>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</si>
  <si>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</si>
  <si>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</si>
  <si>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</si>
  <si>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</si>
  <si>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</si>
  <si>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</si>
  <si>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</si>
  <si>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</si>
  <si>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</si>
  <si>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</si>
  <si>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</si>
  <si>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</si>
  <si>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</si>
  <si>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</si>
  <si>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</si>
  <si>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</si>
  <si>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</si>
  <si>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</si>
  <si>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</si>
  <si>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</si>
  <si>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</si>
  <si>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</si>
  <si>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</si>
  <si>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</si>
  <si>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</si>
  <si>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</si>
  <si>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</si>
  <si>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</si>
  <si>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</si>
  <si>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</si>
  <si>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</si>
  <si>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</si>
  <si>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</si>
  <si>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</si>
  <si>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</si>
  <si>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</si>
  <si>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</si>
  <si>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</si>
  <si>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</si>
  <si>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</si>
  <si>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</si>
  <si>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</si>
  <si>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</si>
  <si>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</si>
  <si>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</si>
  <si>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</si>
  <si>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</si>
  <si>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</si>
  <si>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</si>
  <si>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</si>
  <si>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</si>
  <si>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</si>
  <si>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</si>
  <si>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</si>
  <si>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</si>
  <si>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</si>
  <si>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</si>
  <si>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</si>
  <si>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</si>
  <si>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</si>
  <si>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</si>
  <si>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</si>
  <si>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</si>
  <si>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</si>
  <si>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</si>
  <si>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</si>
  <si>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</si>
  <si>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</si>
  <si>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</si>
  <si>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</si>
  <si>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</si>
  <si>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</si>
  <si>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</si>
  <si>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</si>
  <si>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</si>
  <si>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</si>
  <si>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</si>
  <si>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</si>
  <si>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</si>
  <si>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</si>
  <si>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</si>
  <si>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</si>
  <si>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</si>
  <si>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</si>
  <si>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</si>
  <si>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</si>
  <si>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</si>
  <si>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</si>
  <si>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</si>
  <si>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</si>
  <si>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</si>
  <si>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</si>
  <si>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</si>
  <si>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</si>
  <si>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</si>
  <si>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</si>
  <si>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</si>
  <si>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</si>
  <si>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</si>
  <si>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</si>
  <si>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</si>
  <si>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</si>
  <si>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</si>
  <si>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</si>
  <si>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</si>
  <si>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</si>
  <si>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</si>
  <si>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</si>
  <si>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</si>
  <si>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</si>
  <si>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</si>
  <si>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</si>
  <si>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</si>
  <si>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</si>
  <si>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</si>
  <si>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</si>
  <si>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</si>
  <si>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</si>
  <si>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</si>
  <si>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</si>
  <si>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</si>
  <si>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</si>
  <si>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</si>
  <si>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</si>
  <si>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</si>
  <si>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</si>
  <si>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</si>
  <si>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</si>
  <si>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</si>
  <si>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</si>
  <si>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</si>
  <si>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</si>
  <si>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</si>
  <si>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</si>
  <si>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</si>
  <si>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</si>
  <si>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</si>
  <si>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</si>
  <si>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</si>
  <si>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</si>
  <si>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</si>
  <si>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</si>
  <si>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</si>
  <si>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</si>
  <si>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</si>
  <si>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</si>
  <si>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</si>
  <si>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</si>
  <si>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</si>
  <si>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</si>
  <si>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</si>
  <si>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</si>
  <si>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</si>
  <si>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</si>
  <si>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</si>
  <si>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</si>
  <si>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</si>
  <si>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</si>
  <si>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</si>
  <si>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</si>
  <si>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</si>
  <si>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</si>
  <si>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</si>
  <si>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</si>
  <si>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</si>
  <si>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</si>
  <si>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</si>
  <si>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</si>
  <si>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</si>
  <si>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</si>
  <si>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</si>
  <si>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</si>
  <si>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</si>
  <si>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</si>
  <si>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</si>
  <si>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</si>
  <si>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</si>
  <si>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</si>
  <si>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</si>
  <si>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</si>
  <si>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</si>
  <si>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</si>
  <si>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</si>
  <si>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</si>
  <si>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</si>
  <si>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</si>
  <si>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</si>
  <si>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</si>
  <si>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</si>
  <si>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</si>
  <si>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</si>
  <si>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</si>
  <si>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</si>
  <si>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</si>
  <si>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</si>
  <si>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</si>
  <si>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</si>
  <si>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</si>
  <si>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</si>
  <si>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</si>
  <si>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</si>
  <si>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</si>
  <si>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</si>
  <si>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</si>
  <si>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</si>
  <si>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</si>
  <si>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</si>
  <si>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</si>
  <si>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</si>
  <si>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</si>
  <si>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</si>
  <si>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</si>
  <si>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</si>
  <si>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</si>
  <si>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</si>
  <si>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</si>
  <si>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</si>
  <si>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</si>
  <si>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</si>
  <si>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</si>
  <si>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</si>
  <si>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</si>
  <si>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</si>
  <si>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</si>
  <si>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</si>
  <si>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</si>
  <si>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</si>
  <si>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</si>
  <si>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</si>
  <si>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</si>
  <si>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</si>
  <si>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</si>
  <si>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</si>
  <si>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</si>
  <si>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</si>
  <si>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</si>
  <si>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</si>
  <si>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</si>
  <si>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</si>
  <si>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</si>
  <si>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</si>
  <si>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</si>
  <si>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</si>
  <si>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</si>
  <si>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</si>
  <si>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</si>
  <si>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</si>
  <si>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</si>
  <si>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</si>
  <si>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</si>
  <si>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</si>
  <si>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</si>
  <si>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</si>
  <si>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</si>
  <si>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</si>
  <si>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</si>
  <si>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</si>
  <si>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</si>
  <si>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</si>
  <si>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</si>
  <si>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</si>
  <si>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</si>
  <si>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</si>
  <si>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</si>
  <si>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</si>
  <si>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</si>
  <si>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</si>
  <si>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</si>
  <si>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</si>
  <si>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</si>
  <si>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</si>
  <si>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</si>
  <si>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</si>
  <si>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</si>
  <si>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</si>
  <si>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</si>
  <si>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</si>
  <si>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</si>
  <si>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</si>
  <si>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</si>
  <si>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</si>
  <si>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</si>
  <si>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</si>
  <si>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</si>
  <si>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</si>
  <si>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</si>
  <si>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</si>
  <si>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</si>
  <si>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</si>
  <si>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</si>
  <si>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</si>
  <si>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</si>
  <si>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</si>
  <si>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</si>
  <si>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</si>
  <si>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</si>
  <si>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</si>
  <si>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</si>
  <si>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</si>
  <si>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</si>
  <si>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</si>
  <si>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</si>
  <si>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</si>
  <si>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</si>
  <si>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</si>
  <si>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</si>
  <si>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</si>
  <si>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</si>
  <si>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</si>
  <si>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</si>
  <si>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</si>
  <si>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</si>
  <si>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</si>
  <si>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</si>
  <si>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</si>
  <si>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</si>
  <si>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</si>
  <si>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</si>
  <si>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</si>
  <si>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</si>
  <si>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</si>
  <si>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</si>
  <si>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</si>
  <si>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</si>
  <si>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</si>
  <si>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</si>
  <si>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</si>
  <si>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</si>
  <si>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</si>
  <si>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</si>
  <si>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</si>
  <si>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</si>
  <si>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</si>
  <si>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</si>
  <si>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</si>
  <si>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</si>
  <si>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</si>
  <si>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</si>
  <si>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</si>
  <si>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</si>
  <si>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</si>
  <si>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</si>
  <si>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</si>
  <si>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</si>
  <si>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</si>
  <si>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</si>
  <si>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</si>
  <si>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</si>
  <si>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</si>
  <si>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</si>
  <si>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</si>
  <si>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</si>
  <si>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</si>
  <si>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</si>
  <si>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</si>
  <si>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</si>
  <si>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</si>
  <si>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</si>
  <si>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</si>
  <si>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</si>
  <si>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</si>
  <si>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</si>
  <si>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</si>
  <si>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</si>
  <si>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</si>
  <si>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</si>
  <si>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</si>
  <si>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</si>
  <si>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</si>
  <si>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</si>
  <si>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</si>
  <si>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</si>
  <si>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</si>
  <si>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</si>
  <si>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</si>
  <si>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</si>
  <si>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</si>
  <si>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</si>
  <si>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</si>
  <si>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</si>
  <si>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</si>
  <si>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</si>
  <si>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</si>
  <si>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</si>
  <si>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</si>
  <si>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</si>
  <si>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</si>
  <si>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</si>
  <si>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</si>
  <si>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</si>
  <si>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</si>
  <si>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</si>
  <si>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</si>
  <si>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</si>
  <si>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</si>
  <si>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</si>
  <si>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</si>
  <si>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</si>
  <si>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</si>
  <si>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</si>
  <si>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</si>
  <si>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</si>
  <si>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</si>
  <si>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</si>
  <si>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</si>
  <si>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</si>
  <si>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</si>
  <si>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</si>
  <si>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</si>
  <si>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</si>
  <si>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</si>
  <si>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</si>
  <si>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</si>
  <si>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</si>
  <si>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</si>
  <si>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</si>
  <si>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</si>
  <si>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</si>
  <si>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</si>
  <si>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</si>
  <si>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</si>
  <si>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</si>
  <si>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</si>
  <si>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</si>
  <si>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</si>
  <si>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</si>
  <si>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</si>
  <si>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</si>
  <si>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</si>
  <si>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</si>
  <si>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</si>
  <si>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</si>
  <si>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</si>
  <si>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</si>
  <si>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</si>
  <si>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</si>
  <si>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</si>
  <si>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</si>
  <si>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</si>
  <si>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</si>
  <si>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</si>
  <si>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</si>
  <si>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</si>
  <si>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</si>
  <si>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</si>
  <si>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</si>
  <si>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</si>
  <si>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</si>
  <si>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</si>
  <si>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</si>
  <si>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</si>
  <si>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</si>
  <si>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</si>
  <si>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</si>
  <si>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</si>
  <si>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</si>
  <si>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</si>
  <si>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</si>
  <si>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</si>
  <si>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</si>
  <si>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</si>
  <si>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</si>
  <si>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</si>
  <si>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</si>
  <si>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</si>
  <si>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</si>
  <si>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</si>
  <si>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</si>
  <si>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</si>
  <si>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</si>
  <si>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</si>
  <si>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</si>
  <si>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</si>
  <si>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</si>
  <si>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</si>
  <si>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</si>
  <si>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</si>
  <si>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</si>
  <si>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</si>
  <si>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</si>
  <si>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</si>
  <si>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</si>
  <si>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</si>
  <si>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</si>
  <si>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</si>
  <si>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</si>
  <si>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</si>
  <si>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</si>
  <si>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</si>
  <si>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</si>
  <si>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</si>
  <si>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</si>
  <si>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</si>
  <si>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</si>
  <si>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</si>
  <si>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</si>
  <si>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</si>
  <si>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</si>
  <si>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</si>
  <si>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</si>
  <si>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</si>
  <si>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</si>
  <si>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</si>
  <si>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</si>
  <si>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</si>
  <si>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</si>
  <si>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</si>
  <si>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</si>
  <si>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</si>
  <si>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</si>
  <si>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</si>
  <si>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</si>
  <si>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</si>
  <si>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</si>
  <si>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</si>
  <si>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</si>
  <si>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</si>
  <si>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</si>
  <si>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</si>
  <si>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</si>
  <si>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</si>
  <si>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</si>
  <si>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</si>
  <si>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</si>
  <si>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</si>
  <si>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</si>
  <si>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</si>
  <si>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</si>
  <si>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</si>
  <si>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</si>
  <si>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</si>
  <si>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</si>
  <si>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</si>
  <si>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</si>
  <si>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</si>
  <si>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</si>
  <si>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</si>
  <si>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</si>
  <si>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</si>
  <si>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</si>
  <si>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</si>
  <si>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</si>
  <si>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</si>
  <si>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</si>
  <si>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</si>
  <si>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</si>
  <si>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</si>
  <si>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</si>
  <si>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</si>
  <si>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</si>
  <si>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</si>
  <si>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</si>
  <si>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</si>
  <si>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</si>
  <si>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</si>
  <si>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</si>
  <si>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</si>
  <si>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</si>
  <si>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</si>
  <si>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</si>
  <si>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</si>
  <si>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</si>
  <si>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</si>
  <si>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</si>
  <si>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</si>
  <si>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</si>
  <si>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</si>
  <si>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</si>
  <si>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</si>
  <si>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</si>
  <si>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</si>
  <si>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</si>
  <si>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</si>
  <si>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</si>
  <si>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</si>
  <si>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</si>
  <si>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</si>
  <si>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</si>
  <si>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</si>
  <si>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</si>
  <si>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</si>
  <si>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</si>
  <si>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</si>
  <si>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</si>
  <si>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</si>
  <si>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</si>
  <si>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</si>
  <si>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</si>
  <si>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</si>
  <si>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</si>
  <si>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</si>
  <si>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</si>
  <si>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</si>
  <si>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</si>
  <si>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</si>
  <si>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</si>
  <si>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</si>
  <si>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</si>
  <si>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</si>
  <si>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</si>
  <si>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</si>
  <si>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</si>
  <si>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</si>
  <si>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</si>
  <si>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</si>
  <si>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</si>
  <si>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</si>
  <si>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</si>
  <si>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</si>
  <si>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</si>
  <si>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</si>
  <si>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</si>
  <si>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</si>
  <si>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</si>
  <si>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</si>
  <si>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</si>
  <si>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</si>
  <si>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</si>
  <si>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</si>
  <si>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</si>
  <si>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</si>
  <si>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</si>
  <si>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</si>
  <si>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</si>
  <si>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</si>
  <si>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</si>
  <si>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</si>
  <si>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</si>
  <si>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</si>
  <si>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</si>
  <si>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</si>
  <si>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</si>
  <si>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</si>
  <si>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</si>
  <si>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</si>
  <si>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</si>
  <si>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</si>
  <si>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</si>
  <si>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</si>
  <si>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</si>
  <si>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</si>
  <si>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</si>
  <si>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</si>
  <si>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</si>
  <si>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</si>
  <si>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</si>
  <si>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</si>
  <si>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</si>
  <si>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</si>
  <si>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</si>
  <si>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</si>
  <si>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</si>
  <si>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</si>
  <si>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</si>
  <si>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</si>
  <si>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</si>
  <si>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</si>
  <si>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</si>
  <si>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</si>
  <si>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</si>
  <si>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</si>
  <si>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</si>
  <si>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</si>
  <si>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</si>
  <si>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</si>
  <si>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</si>
  <si>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</si>
  <si>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</si>
  <si>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</si>
  <si>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</si>
  <si>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</si>
  <si>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</si>
  <si>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</si>
  <si>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</si>
  <si>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</si>
  <si>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</si>
  <si>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</si>
  <si>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</si>
  <si>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</si>
  <si>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</si>
  <si>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</si>
  <si>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</si>
  <si>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</si>
  <si>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</si>
  <si>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</si>
  <si>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</si>
  <si>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</si>
  <si>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</si>
  <si>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</si>
  <si>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</si>
  <si>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</si>
  <si>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</si>
  <si>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</si>
  <si>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</si>
  <si>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</si>
  <si>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</si>
  <si>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</si>
  <si>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</si>
  <si>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</si>
  <si>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</si>
  <si>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</si>
  <si>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</si>
  <si>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</si>
  <si>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</si>
  <si>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</si>
  <si>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</si>
  <si>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</si>
  <si>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</si>
  <si>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</si>
  <si>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</si>
  <si>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</si>
  <si>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</si>
  <si>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</si>
  <si>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</si>
  <si>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</si>
  <si>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</si>
  <si>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</si>
  <si>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</si>
  <si>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</si>
  <si>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</si>
  <si>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</si>
  <si>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</si>
  <si>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</si>
  <si>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</si>
  <si>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</si>
  <si>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</si>
  <si>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</si>
  <si>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</si>
  <si>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</si>
  <si>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</si>
  <si>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</si>
  <si>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</si>
  <si>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</si>
  <si>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</si>
  <si>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</si>
  <si>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</si>
  <si>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</si>
  <si>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</si>
  <si>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</si>
  <si>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</si>
  <si>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</si>
  <si>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</si>
  <si>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</si>
  <si>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</si>
  <si>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</si>
  <si>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</si>
  <si>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</si>
  <si>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</si>
  <si>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</si>
  <si>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</si>
  <si>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</si>
  <si>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</si>
  <si>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</si>
  <si>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</si>
  <si>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</si>
  <si>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</si>
  <si>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</si>
  <si>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</si>
  <si>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</si>
  <si>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</si>
  <si>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</si>
  <si>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</si>
  <si>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</si>
  <si>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</si>
  <si>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</si>
  <si>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</si>
  <si>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</si>
  <si>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</si>
  <si>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</si>
  <si>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</si>
  <si>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</si>
  <si>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</si>
  <si>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</si>
  <si>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</si>
  <si>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</si>
  <si>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</si>
  <si>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</si>
  <si>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</si>
  <si>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</si>
  <si>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</si>
  <si>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</si>
  <si>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</si>
  <si>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</si>
  <si>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</si>
  <si>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</si>
  <si>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</si>
  <si>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</si>
  <si>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</si>
  <si>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</si>
  <si>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</si>
  <si>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</si>
  <si>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</si>
  <si>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</si>
  <si>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</si>
  <si>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</si>
  <si>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</si>
  <si>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</si>
  <si>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</si>
  <si>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</si>
  <si>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</si>
  <si>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</si>
  <si>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</si>
  <si>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</si>
  <si>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</si>
  <si>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</si>
  <si>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</si>
  <si>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</si>
  <si>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</si>
  <si>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</si>
  <si>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</si>
  <si>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</si>
  <si>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</si>
  <si>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</si>
  <si>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</si>
  <si>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</si>
  <si>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</si>
  <si>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</si>
  <si>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</si>
  <si>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</si>
  <si>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</si>
  <si>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</si>
  <si>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</si>
  <si>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</si>
  <si>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</si>
  <si>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</si>
  <si>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</si>
  <si>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</si>
  <si>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</si>
  <si>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</si>
  <si>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</si>
  <si>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</si>
  <si>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</si>
  <si>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</si>
  <si>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</si>
  <si>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</si>
  <si>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</si>
  <si>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</si>
  <si>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</si>
  <si>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</si>
  <si>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</si>
  <si>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</si>
  <si>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</si>
  <si>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</si>
  <si>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</si>
  <si>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</si>
  <si>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</si>
  <si>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</si>
  <si>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</si>
  <si>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</si>
  <si>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</si>
  <si>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</si>
  <si>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</si>
  <si>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</si>
  <si>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</si>
  <si>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</si>
  <si>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</si>
  <si>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</si>
  <si>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</si>
  <si>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</si>
  <si>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</si>
  <si>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</si>
  <si>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</si>
  <si>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</si>
  <si>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</si>
  <si>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</si>
  <si>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</si>
  <si>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</si>
  <si>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</si>
  <si>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</si>
  <si>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</si>
  <si>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</si>
  <si>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</si>
  <si>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</si>
  <si>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</si>
  <si>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</si>
  <si>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</si>
  <si>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</si>
  <si>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</si>
  <si>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</si>
  <si>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</si>
  <si>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</si>
  <si>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</si>
  <si>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</si>
  <si>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</si>
  <si>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</si>
  <si>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</si>
  <si>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</si>
  <si>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</si>
  <si>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</si>
  <si>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</si>
  <si>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</si>
  <si>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</si>
  <si>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</si>
  <si>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</si>
  <si>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</si>
  <si>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</si>
  <si>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</si>
  <si>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</si>
  <si>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</si>
  <si>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</si>
  <si>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</si>
  <si>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</si>
  <si>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</si>
  <si>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</si>
  <si>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</si>
  <si>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</si>
  <si>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</si>
  <si>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</si>
  <si>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</si>
  <si>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</si>
  <si>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</si>
  <si>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</si>
  <si>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</si>
  <si>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</si>
  <si>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</si>
  <si>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</si>
  <si>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</si>
  <si>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</si>
  <si>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</si>
  <si>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</si>
  <si>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</si>
  <si>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</si>
  <si>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</si>
  <si>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</si>
  <si>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</si>
  <si>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</si>
  <si>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</si>
  <si>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</si>
  <si>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</si>
  <si>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</si>
  <si>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</si>
  <si>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</si>
  <si>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</si>
  <si>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</si>
  <si>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</si>
  <si>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</si>
  <si>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</si>
  <si>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</si>
  <si>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</si>
  <si>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</si>
  <si>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</si>
  <si>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</si>
  <si>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</si>
  <si>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</si>
  <si>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</si>
  <si>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</si>
  <si>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</si>
  <si>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</si>
  <si>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</si>
  <si>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</si>
  <si>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</si>
  <si>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</si>
  <si>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</si>
  <si>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</si>
  <si>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</si>
  <si>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</si>
  <si>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</si>
  <si>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</si>
  <si>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</si>
  <si>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</si>
  <si>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</si>
  <si>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</si>
  <si>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</si>
  <si>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</si>
  <si>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</si>
  <si>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</si>
  <si>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</si>
  <si>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</si>
  <si>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</si>
  <si>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</si>
  <si>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</si>
  <si>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</si>
  <si>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</si>
  <si>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</si>
  <si>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</si>
  <si>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</si>
  <si>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</si>
  <si>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</si>
  <si>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</si>
  <si>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</si>
  <si>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</si>
  <si>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</si>
  <si>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</si>
  <si>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</si>
  <si>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</si>
  <si>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</si>
  <si>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</si>
  <si>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</si>
  <si>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</si>
  <si>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</si>
  <si>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VLADIMIRA NAZORA, NOVA BUKOVICA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</si>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</sst>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749169.21000000008</v>
      </c>
      <c r="D2" s="7">
        <f>'PR-RAS'!E6</f>
        <v>812812.70000000007</v>
      </c>
      <c r="E2" s="7">
        <v>0</v>
      </c>
      <c r="F2" s="7">
        <v>0</v>
      </c>
      <c r="G2" s="8">
        <f t="shared" ref="G2:G274" si="0">(B2/1000)*(C2*1+D2*2)</f>
        <v>2374.7946100000004</v>
      </c>
      <c r="H2" s="8">
        <f t="shared" ref="H2:H274" si="1">ABS(C2-ROUND(C2,0))+ABS(D2-ROUND(D2,0))</f>
        <v>0.51000000000931323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720313.97</v>
      </c>
      <c r="D45" s="2">
        <f>'PR-RAS'!E49</f>
        <v>786301.17</v>
      </c>
      <c r="E45" s="2">
        <v>0</v>
      </c>
      <c r="F45" s="2">
        <v>0</v>
      </c>
      <c r="G45" s="3">
        <f t="shared" si="0"/>
        <v>100888.31763999999</v>
      </c>
      <c r="H45" s="3">
        <f t="shared" si="1"/>
        <v>0.20000000006984919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694718.92999999993</v>
      </c>
      <c r="D64" s="2">
        <f>'PR-RAS'!E68</f>
        <v>754307.37</v>
      </c>
      <c r="E64" s="2">
        <v>0</v>
      </c>
      <c r="F64" s="2">
        <v>0</v>
      </c>
      <c r="G64" s="3">
        <f t="shared" si="0"/>
        <v>138810.02121000001</v>
      </c>
      <c r="H64" s="3">
        <f t="shared" si="1"/>
        <v>0.44000000006053597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690099.48</v>
      </c>
      <c r="D65" s="2">
        <f>'PR-RAS'!E69</f>
        <v>750165.62</v>
      </c>
      <c r="E65" s="2">
        <v>0</v>
      </c>
      <c r="F65" s="2">
        <v>0</v>
      </c>
      <c r="G65" s="3">
        <f t="shared" si="0"/>
        <v>140187.56607999999</v>
      </c>
      <c r="H65" s="3">
        <f t="shared" si="1"/>
        <v>0.85999999998603016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4619.45</v>
      </c>
      <c r="D66" s="2">
        <f>'PR-RAS'!E70</f>
        <v>4141.75</v>
      </c>
      <c r="E66" s="2">
        <v>0</v>
      </c>
      <c r="F66" s="2">
        <v>0</v>
      </c>
      <c r="G66" s="3">
        <f t="shared" si="0"/>
        <v>838.69175000000007</v>
      </c>
      <c r="H66" s="3">
        <f t="shared" si="1"/>
        <v>0.6999999999998181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25595.040000000001</v>
      </c>
      <c r="D70" s="2">
        <f>'PR-RAS'!E74</f>
        <v>31993.8</v>
      </c>
      <c r="E70" s="2">
        <v>0</v>
      </c>
      <c r="F70" s="2">
        <v>0</v>
      </c>
      <c r="G70" s="3">
        <f t="shared" si="0"/>
        <v>6181.2021600000007</v>
      </c>
      <c r="H70" s="3">
        <f t="shared" si="1"/>
        <v>0.24000000000160071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25595.040000000001</v>
      </c>
      <c r="D71" s="2">
        <f>'PR-RAS'!E75</f>
        <v>31993.8</v>
      </c>
      <c r="E71" s="2">
        <v>0</v>
      </c>
      <c r="F71" s="2">
        <v>0</v>
      </c>
      <c r="G71" s="3">
        <f t="shared" si="0"/>
        <v>6270.7848000000004</v>
      </c>
      <c r="H71" s="3">
        <f t="shared" si="1"/>
        <v>0.24000000000160071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1155.55</v>
      </c>
      <c r="D102" s="2">
        <f>'PR-RAS'!E106</f>
        <v>300</v>
      </c>
      <c r="E102" s="2">
        <v>0</v>
      </c>
      <c r="F102" s="2">
        <v>0</v>
      </c>
      <c r="G102" s="3">
        <f t="shared" si="0"/>
        <v>177.31055000000001</v>
      </c>
      <c r="H102" s="3">
        <f t="shared" si="1"/>
        <v>0.45000000000004547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1155.55</v>
      </c>
      <c r="D108" s="2">
        <f>'PR-RAS'!E112</f>
        <v>300</v>
      </c>
      <c r="E108" s="2">
        <v>0</v>
      </c>
      <c r="F108" s="2">
        <v>0</v>
      </c>
      <c r="G108" s="3">
        <f t="shared" si="0"/>
        <v>187.84385</v>
      </c>
      <c r="H108" s="3">
        <f t="shared" si="1"/>
        <v>0.45000000000004547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1155.55</v>
      </c>
      <c r="D113" s="2">
        <f>'PR-RAS'!E117</f>
        <v>300</v>
      </c>
      <c r="E113" s="2">
        <v>0</v>
      </c>
      <c r="F113" s="2">
        <v>0</v>
      </c>
      <c r="G113" s="3">
        <f t="shared" si="0"/>
        <v>196.6216</v>
      </c>
      <c r="H113" s="3">
        <f t="shared" si="1"/>
        <v>0.45000000000004547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4294.29</v>
      </c>
      <c r="D121" s="2">
        <f>'PR-RAS'!E125</f>
        <v>2783.5</v>
      </c>
      <c r="E121" s="2">
        <v>0</v>
      </c>
      <c r="F121" s="2">
        <v>0</v>
      </c>
      <c r="G121" s="3">
        <f t="shared" si="0"/>
        <v>1183.3548000000001</v>
      </c>
      <c r="H121" s="3">
        <f t="shared" si="1"/>
        <v>0.78999999999996362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1503.39</v>
      </c>
      <c r="D122" s="2">
        <f>'PR-RAS'!E126</f>
        <v>1453.5</v>
      </c>
      <c r="E122" s="2">
        <v>0</v>
      </c>
      <c r="F122" s="2">
        <v>0</v>
      </c>
      <c r="G122" s="3">
        <f t="shared" si="0"/>
        <v>533.65719000000001</v>
      </c>
      <c r="H122" s="3">
        <f t="shared" si="1"/>
        <v>0.89000000000010004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272.5</v>
      </c>
      <c r="D123" s="2">
        <f>'PR-RAS'!E127</f>
        <v>203.5</v>
      </c>
      <c r="E123" s="2">
        <v>0</v>
      </c>
      <c r="F123" s="2">
        <v>0</v>
      </c>
      <c r="G123" s="3">
        <f t="shared" si="0"/>
        <v>82.899000000000001</v>
      </c>
      <c r="H123" s="3">
        <f t="shared" si="1"/>
        <v>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1230.8900000000001</v>
      </c>
      <c r="D124" s="2">
        <f>'PR-RAS'!E128</f>
        <v>1250</v>
      </c>
      <c r="E124" s="2">
        <v>0</v>
      </c>
      <c r="F124" s="2">
        <v>0</v>
      </c>
      <c r="G124" s="3">
        <f t="shared" si="0"/>
        <v>458.89947000000001</v>
      </c>
      <c r="H124" s="3">
        <f t="shared" si="1"/>
        <v>0.10999999999989996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2790.9</v>
      </c>
      <c r="D125" s="2">
        <f>'PR-RAS'!E129</f>
        <v>1330</v>
      </c>
      <c r="E125" s="2">
        <v>0</v>
      </c>
      <c r="F125" s="2">
        <v>0</v>
      </c>
      <c r="G125" s="3">
        <f t="shared" si="0"/>
        <v>675.91159999999991</v>
      </c>
      <c r="H125" s="3">
        <f t="shared" si="1"/>
        <v>9.9999999999909051E-2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220</v>
      </c>
      <c r="D126" s="2">
        <f>'PR-RAS'!E130</f>
        <v>1330</v>
      </c>
      <c r="E126" s="2">
        <v>0</v>
      </c>
      <c r="F126" s="2">
        <v>0</v>
      </c>
      <c r="G126" s="3">
        <f t="shared" si="0"/>
        <v>360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2570.9</v>
      </c>
      <c r="D127" s="2">
        <f>'PR-RAS'!E131</f>
        <v>0</v>
      </c>
      <c r="E127" s="2">
        <v>0</v>
      </c>
      <c r="F127" s="2">
        <v>0</v>
      </c>
      <c r="G127" s="3">
        <f t="shared" si="0"/>
        <v>323.93340000000001</v>
      </c>
      <c r="H127" s="3">
        <f t="shared" si="1"/>
        <v>9.9999999999909051E-2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23405.4</v>
      </c>
      <c r="D130" s="2">
        <f>'PR-RAS'!E134</f>
        <v>23428.03</v>
      </c>
      <c r="E130" s="2">
        <v>0</v>
      </c>
      <c r="F130" s="2">
        <v>0</v>
      </c>
      <c r="G130" s="3">
        <f t="shared" si="0"/>
        <v>9063.7283399999997</v>
      </c>
      <c r="H130" s="3">
        <f t="shared" si="1"/>
        <v>0.43000000000029104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23405.4</v>
      </c>
      <c r="D131" s="2">
        <f>'PR-RAS'!E135</f>
        <v>23428.03</v>
      </c>
      <c r="E131" s="2">
        <v>0</v>
      </c>
      <c r="F131" s="2">
        <v>0</v>
      </c>
      <c r="G131" s="3">
        <f t="shared" si="0"/>
        <v>9133.9897999999994</v>
      </c>
      <c r="H131" s="3">
        <f t="shared" si="1"/>
        <v>0.43000000000029104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23405.4</v>
      </c>
      <c r="D132" s="2">
        <f>'PR-RAS'!E136</f>
        <v>23428.03</v>
      </c>
      <c r="E132" s="2">
        <v>0</v>
      </c>
      <c r="F132" s="2">
        <v>0</v>
      </c>
      <c r="G132" s="3">
        <f t="shared" si="0"/>
        <v>9204.2512599999991</v>
      </c>
      <c r="H132" s="3">
        <f t="shared" si="1"/>
        <v>0.43000000000029104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742752.75</v>
      </c>
      <c r="D148" s="2">
        <f>'PR-RAS'!E152</f>
        <v>871177</v>
      </c>
      <c r="E148" s="2">
        <v>0</v>
      </c>
      <c r="F148" s="2">
        <v>0</v>
      </c>
      <c r="G148" s="3">
        <f t="shared" si="0"/>
        <v>365310.69224999996</v>
      </c>
      <c r="H148" s="3">
        <f t="shared" si="1"/>
        <v>0.25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659856.69000000006</v>
      </c>
      <c r="D149" s="2">
        <f>'PR-RAS'!E153</f>
        <v>791233.29</v>
      </c>
      <c r="E149" s="2">
        <v>0</v>
      </c>
      <c r="F149" s="2">
        <v>0</v>
      </c>
      <c r="G149" s="3">
        <f t="shared" si="0"/>
        <v>331863.84395999997</v>
      </c>
      <c r="H149" s="3">
        <f t="shared" si="1"/>
        <v>0.59999999997671694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545036.79</v>
      </c>
      <c r="D150" s="2">
        <f>'PR-RAS'!E154</f>
        <v>654936.61</v>
      </c>
      <c r="E150" s="2">
        <v>0</v>
      </c>
      <c r="F150" s="2">
        <v>0</v>
      </c>
      <c r="G150" s="3">
        <f t="shared" si="0"/>
        <v>276381.59148999996</v>
      </c>
      <c r="H150" s="3">
        <f t="shared" si="1"/>
        <v>0.59999999997671694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535492.15</v>
      </c>
      <c r="D151" s="2">
        <f>'PR-RAS'!E155</f>
        <v>642624.84</v>
      </c>
      <c r="E151" s="2">
        <v>0</v>
      </c>
      <c r="F151" s="2">
        <v>0</v>
      </c>
      <c r="G151" s="3">
        <f t="shared" si="0"/>
        <v>273111.2745</v>
      </c>
      <c r="H151" s="3">
        <f t="shared" si="1"/>
        <v>0.31000000005587935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3784.71</v>
      </c>
      <c r="D153" s="2">
        <f>'PR-RAS'!E157</f>
        <v>5765.25</v>
      </c>
      <c r="E153" s="2">
        <v>0</v>
      </c>
      <c r="F153" s="2">
        <v>0</v>
      </c>
      <c r="G153" s="3">
        <f t="shared" si="0"/>
        <v>2327.91192</v>
      </c>
      <c r="H153" s="3">
        <f t="shared" si="1"/>
        <v>0.53999999999996362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5759.93</v>
      </c>
      <c r="D154" s="2">
        <f>'PR-RAS'!E158</f>
        <v>6546.52</v>
      </c>
      <c r="E154" s="2">
        <v>0</v>
      </c>
      <c r="F154" s="2">
        <v>0</v>
      </c>
      <c r="G154" s="3">
        <f t="shared" si="0"/>
        <v>2884.50441</v>
      </c>
      <c r="H154" s="3">
        <f t="shared" si="1"/>
        <v>0.5499999999992724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25240.85</v>
      </c>
      <c r="D155" s="2">
        <f>'PR-RAS'!E159</f>
        <v>28121.51</v>
      </c>
      <c r="E155" s="2">
        <v>0</v>
      </c>
      <c r="F155" s="2">
        <v>0</v>
      </c>
      <c r="G155" s="3">
        <f t="shared" si="0"/>
        <v>12548.515979999998</v>
      </c>
      <c r="H155" s="3">
        <f t="shared" si="1"/>
        <v>0.6400000000030559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89579.05</v>
      </c>
      <c r="D156" s="2">
        <f>'PR-RAS'!E160</f>
        <v>108175.17</v>
      </c>
      <c r="E156" s="2">
        <v>0</v>
      </c>
      <c r="F156" s="2">
        <v>0</v>
      </c>
      <c r="G156" s="3">
        <f t="shared" si="0"/>
        <v>47419.05545</v>
      </c>
      <c r="H156" s="3">
        <f t="shared" si="1"/>
        <v>0.22000000000116415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89579.05</v>
      </c>
      <c r="D158" s="2">
        <f>'PR-RAS'!E162</f>
        <v>108175.17</v>
      </c>
      <c r="E158" s="2">
        <v>0</v>
      </c>
      <c r="F158" s="2">
        <v>0</v>
      </c>
      <c r="G158" s="3">
        <f t="shared" si="0"/>
        <v>48030.914230000002</v>
      </c>
      <c r="H158" s="3">
        <f t="shared" si="1"/>
        <v>0.22000000000116415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76346.75</v>
      </c>
      <c r="D160" s="2">
        <f>'PR-RAS'!E164</f>
        <v>73033.61</v>
      </c>
      <c r="E160" s="2">
        <v>0</v>
      </c>
      <c r="F160" s="2">
        <v>0</v>
      </c>
      <c r="G160" s="3">
        <f t="shared" si="0"/>
        <v>35363.821230000001</v>
      </c>
      <c r="H160" s="3">
        <f t="shared" si="1"/>
        <v>0.63999999999941792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27789.88</v>
      </c>
      <c r="D161" s="2">
        <f>'PR-RAS'!E165</f>
        <v>30177.600000000002</v>
      </c>
      <c r="E161" s="2">
        <v>0</v>
      </c>
      <c r="F161" s="2">
        <v>0</v>
      </c>
      <c r="G161" s="3">
        <f t="shared" si="0"/>
        <v>14103.212800000001</v>
      </c>
      <c r="H161" s="3">
        <f t="shared" si="1"/>
        <v>0.51999999999679858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1152.2</v>
      </c>
      <c r="D162" s="2">
        <f>'PR-RAS'!E166</f>
        <v>1529.9</v>
      </c>
      <c r="E162" s="2">
        <v>0</v>
      </c>
      <c r="F162" s="2">
        <v>0</v>
      </c>
      <c r="G162" s="3">
        <f t="shared" si="0"/>
        <v>678.13200000000006</v>
      </c>
      <c r="H162" s="3">
        <f t="shared" si="1"/>
        <v>0.29999999999995453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26257.68</v>
      </c>
      <c r="D163" s="2">
        <f>'PR-RAS'!E167</f>
        <v>27961.08</v>
      </c>
      <c r="E163" s="2">
        <v>0</v>
      </c>
      <c r="F163" s="2">
        <v>0</v>
      </c>
      <c r="G163" s="3">
        <f t="shared" si="0"/>
        <v>13313.13408</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380</v>
      </c>
      <c r="D164" s="2">
        <f>'PR-RAS'!E168</f>
        <v>686.62</v>
      </c>
      <c r="E164" s="2">
        <v>0</v>
      </c>
      <c r="F164" s="2">
        <v>0</v>
      </c>
      <c r="G164" s="3">
        <f t="shared" si="0"/>
        <v>285.77812</v>
      </c>
      <c r="H164" s="3">
        <f t="shared" si="1"/>
        <v>0.37999999999999545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32011.600000000002</v>
      </c>
      <c r="D166" s="2">
        <f>'PR-RAS'!E170</f>
        <v>27911.439999999999</v>
      </c>
      <c r="E166" s="2">
        <v>0</v>
      </c>
      <c r="F166" s="2">
        <v>0</v>
      </c>
      <c r="G166" s="3">
        <f t="shared" si="0"/>
        <v>14492.689200000001</v>
      </c>
      <c r="H166" s="3">
        <f t="shared" si="1"/>
        <v>0.83999999999650754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1178.56</v>
      </c>
      <c r="D167" s="2">
        <f>'PR-RAS'!E171</f>
        <v>1346.62</v>
      </c>
      <c r="E167" s="2">
        <v>0</v>
      </c>
      <c r="F167" s="2">
        <v>0</v>
      </c>
      <c r="G167" s="3">
        <f t="shared" si="0"/>
        <v>642.71879999999999</v>
      </c>
      <c r="H167" s="3">
        <f t="shared" si="1"/>
        <v>0.82000000000016371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21660.02</v>
      </c>
      <c r="D168" s="2">
        <f>'PR-RAS'!E172</f>
        <v>18403.72</v>
      </c>
      <c r="E168" s="2">
        <v>0</v>
      </c>
      <c r="F168" s="2">
        <v>0</v>
      </c>
      <c r="G168" s="3">
        <f t="shared" si="0"/>
        <v>9764.0658200000016</v>
      </c>
      <c r="H168" s="3">
        <f t="shared" si="1"/>
        <v>0.2999999999992724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8143.93</v>
      </c>
      <c r="D169" s="2">
        <f>'PR-RAS'!E173</f>
        <v>6660.28</v>
      </c>
      <c r="E169" s="2">
        <v>0</v>
      </c>
      <c r="F169" s="2">
        <v>0</v>
      </c>
      <c r="G169" s="3">
        <f t="shared" si="0"/>
        <v>3606.0343199999998</v>
      </c>
      <c r="H169" s="3">
        <f t="shared" si="1"/>
        <v>0.3499999999994543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794.24</v>
      </c>
      <c r="D170" s="2">
        <f>'PR-RAS'!E174</f>
        <v>1500.82</v>
      </c>
      <c r="E170" s="2">
        <v>0</v>
      </c>
      <c r="F170" s="2">
        <v>0</v>
      </c>
      <c r="G170" s="3">
        <f t="shared" si="0"/>
        <v>641.50372000000004</v>
      </c>
      <c r="H170" s="3">
        <f t="shared" si="1"/>
        <v>0.42000000000007276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98.8</v>
      </c>
      <c r="D171" s="2">
        <f>'PR-RAS'!E175</f>
        <v>0</v>
      </c>
      <c r="E171" s="2">
        <v>0</v>
      </c>
      <c r="F171" s="2">
        <v>0</v>
      </c>
      <c r="G171" s="3">
        <f t="shared" si="0"/>
        <v>16.795999999999999</v>
      </c>
      <c r="H171" s="3">
        <f t="shared" si="1"/>
        <v>0.20000000000000284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136.05000000000001</v>
      </c>
      <c r="D173" s="2">
        <f>'PR-RAS'!E177</f>
        <v>0</v>
      </c>
      <c r="E173" s="2">
        <v>0</v>
      </c>
      <c r="F173" s="2">
        <v>0</v>
      </c>
      <c r="G173" s="3">
        <f t="shared" si="0"/>
        <v>23.400600000000001</v>
      </c>
      <c r="H173" s="3">
        <f t="shared" si="1"/>
        <v>5.0000000000011369E-2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12408.539999999999</v>
      </c>
      <c r="D174" s="2">
        <f>'PR-RAS'!E178</f>
        <v>11177.510000000002</v>
      </c>
      <c r="E174" s="2">
        <v>0</v>
      </c>
      <c r="F174" s="2">
        <v>0</v>
      </c>
      <c r="G174" s="3">
        <f t="shared" si="0"/>
        <v>6014.0958800000008</v>
      </c>
      <c r="H174" s="3">
        <f t="shared" si="1"/>
        <v>0.94999999999890861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1911.56</v>
      </c>
      <c r="D175" s="2">
        <f>'PR-RAS'!E179</f>
        <v>1363.32</v>
      </c>
      <c r="E175" s="2">
        <v>0</v>
      </c>
      <c r="F175" s="2">
        <v>0</v>
      </c>
      <c r="G175" s="3">
        <f t="shared" si="0"/>
        <v>807.04679999999996</v>
      </c>
      <c r="H175" s="3">
        <f t="shared" si="1"/>
        <v>0.75999999999999091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4360.6000000000004</v>
      </c>
      <c r="D176" s="2">
        <f>'PR-RAS'!E180</f>
        <v>3790.57</v>
      </c>
      <c r="E176" s="2">
        <v>0</v>
      </c>
      <c r="F176" s="2">
        <v>0</v>
      </c>
      <c r="G176" s="3">
        <f t="shared" si="0"/>
        <v>2089.8045000000002</v>
      </c>
      <c r="H176" s="3">
        <f t="shared" si="1"/>
        <v>0.82999999999947249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979.12</v>
      </c>
      <c r="D178" s="2">
        <f>'PR-RAS'!E182</f>
        <v>799.81</v>
      </c>
      <c r="E178" s="2">
        <v>0</v>
      </c>
      <c r="F178" s="2">
        <v>0</v>
      </c>
      <c r="G178" s="3">
        <f t="shared" si="0"/>
        <v>456.43697999999995</v>
      </c>
      <c r="H178" s="3">
        <f t="shared" si="1"/>
        <v>0.31000000000005912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1033</v>
      </c>
      <c r="D180" s="2">
        <f>'PR-RAS'!E184</f>
        <v>938</v>
      </c>
      <c r="E180" s="2">
        <v>0</v>
      </c>
      <c r="F180" s="2">
        <v>0</v>
      </c>
      <c r="G180" s="3">
        <f t="shared" si="0"/>
        <v>520.71100000000001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110.49</v>
      </c>
      <c r="E181" s="2">
        <v>0</v>
      </c>
      <c r="F181" s="2">
        <v>0</v>
      </c>
      <c r="G181" s="3">
        <f t="shared" si="0"/>
        <v>39.776399999999995</v>
      </c>
      <c r="H181" s="3">
        <f t="shared" si="1"/>
        <v>0.48999999999999488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3884.95</v>
      </c>
      <c r="D182" s="2">
        <f>'PR-RAS'!E186</f>
        <v>4045.62</v>
      </c>
      <c r="E182" s="2">
        <v>0</v>
      </c>
      <c r="F182" s="2">
        <v>0</v>
      </c>
      <c r="G182" s="3">
        <f t="shared" si="0"/>
        <v>2167.6903899999998</v>
      </c>
      <c r="H182" s="3">
        <f t="shared" si="1"/>
        <v>0.43000000000029104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239.31</v>
      </c>
      <c r="D183" s="2">
        <f>'PR-RAS'!E187</f>
        <v>129.69999999999999</v>
      </c>
      <c r="E183" s="2">
        <v>0</v>
      </c>
      <c r="F183" s="2">
        <v>0</v>
      </c>
      <c r="G183" s="3">
        <f t="shared" si="0"/>
        <v>90.765219999999999</v>
      </c>
      <c r="H183" s="3">
        <f t="shared" si="1"/>
        <v>0.61000000000001364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4136.7299999999996</v>
      </c>
      <c r="D190" s="2">
        <f>'PR-RAS'!E194</f>
        <v>3767.06</v>
      </c>
      <c r="E190" s="2">
        <v>0</v>
      </c>
      <c r="F190" s="2">
        <v>0</v>
      </c>
      <c r="G190" s="3">
        <f t="shared" si="0"/>
        <v>2205.7906499999999</v>
      </c>
      <c r="H190" s="3">
        <f t="shared" si="1"/>
        <v>0.33000000000038199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2259.79</v>
      </c>
      <c r="D195" s="2">
        <f>'PR-RAS'!E199</f>
        <v>2739.79</v>
      </c>
      <c r="E195" s="2">
        <v>0</v>
      </c>
      <c r="F195" s="2">
        <v>0</v>
      </c>
      <c r="G195" s="3">
        <f t="shared" si="0"/>
        <v>1501.43778</v>
      </c>
      <c r="H195" s="3">
        <f t="shared" si="1"/>
        <v>0.42000000000007276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1876.94</v>
      </c>
      <c r="D197" s="2">
        <f>'PR-RAS'!E201</f>
        <v>1027.27</v>
      </c>
      <c r="E197" s="2">
        <v>0</v>
      </c>
      <c r="F197" s="2">
        <v>0</v>
      </c>
      <c r="G197" s="3">
        <f t="shared" si="0"/>
        <v>770.57008000000008</v>
      </c>
      <c r="H197" s="3">
        <f t="shared" si="1"/>
        <v>0.32999999999992724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6342.21</v>
      </c>
      <c r="D258" s="2">
        <f>'PR-RAS'!E262</f>
        <v>6705.23</v>
      </c>
      <c r="E258" s="2">
        <v>0</v>
      </c>
      <c r="F258" s="2">
        <v>0</v>
      </c>
      <c r="G258" s="3">
        <f t="shared" si="0"/>
        <v>5076.4361899999994</v>
      </c>
      <c r="H258" s="3">
        <f t="shared" si="1"/>
        <v>0.43999999999959982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6342.21</v>
      </c>
      <c r="D265" s="2">
        <f>'PR-RAS'!E269</f>
        <v>6705.23</v>
      </c>
      <c r="E265" s="2">
        <v>0</v>
      </c>
      <c r="F265" s="2">
        <v>0</v>
      </c>
      <c r="G265" s="3">
        <f t="shared" si="0"/>
        <v>5214.7048800000002</v>
      </c>
      <c r="H265" s="3">
        <f t="shared" si="1"/>
        <v>0.43999999999959982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6342.21</v>
      </c>
      <c r="D267" s="2">
        <f>'PR-RAS'!E271</f>
        <v>6705.23</v>
      </c>
      <c r="E267" s="2">
        <v>0</v>
      </c>
      <c r="F267" s="2">
        <v>0</v>
      </c>
      <c r="G267" s="3">
        <f t="shared" si="0"/>
        <v>5254.2102199999999</v>
      </c>
      <c r="H267" s="3">
        <f t="shared" si="1"/>
        <v>0.43999999999959982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207.1</v>
      </c>
      <c r="D269" s="2">
        <f>'PR-RAS'!E273</f>
        <v>204.87</v>
      </c>
      <c r="E269" s="2">
        <v>0</v>
      </c>
      <c r="F269" s="2">
        <v>0</v>
      </c>
      <c r="G269" s="3">
        <f t="shared" si="0"/>
        <v>165.31312000000003</v>
      </c>
      <c r="H269" s="3">
        <f t="shared" si="1"/>
        <v>0.22999999999998977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207.1</v>
      </c>
      <c r="D270" s="2">
        <f>'PR-RAS'!E274</f>
        <v>204.87</v>
      </c>
      <c r="E270" s="2">
        <v>0</v>
      </c>
      <c r="F270" s="2">
        <v>0</v>
      </c>
      <c r="G270" s="3">
        <f t="shared" si="0"/>
        <v>165.92996000000002</v>
      </c>
      <c r="H270" s="3">
        <f t="shared" si="1"/>
        <v>0.22999999999998977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207.1</v>
      </c>
      <c r="D272" s="2">
        <f>'PR-RAS'!E276</f>
        <v>204.87</v>
      </c>
      <c r="E272" s="2">
        <v>0</v>
      </c>
      <c r="F272" s="2">
        <v>0</v>
      </c>
      <c r="G272" s="3">
        <f t="shared" si="0"/>
        <v>167.16364000000002</v>
      </c>
      <c r="H272" s="3">
        <f t="shared" si="1"/>
        <v>0.22999999999998977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742752.75</v>
      </c>
      <c r="D295" s="2">
        <f>'PR-RAS'!E299</f>
        <v>871177</v>
      </c>
      <c r="E295" s="2">
        <v>0</v>
      </c>
      <c r="F295" s="2">
        <v>0</v>
      </c>
      <c r="G295" s="3">
        <f t="shared" si="12"/>
        <v>730621.38449999993</v>
      </c>
      <c r="H295" s="3">
        <f t="shared" si="13"/>
        <v>0.25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6416.4600000000792</v>
      </c>
      <c r="D296" s="2">
        <f>'PR-RAS'!E300</f>
        <v>0</v>
      </c>
      <c r="E296" s="2">
        <v>0</v>
      </c>
      <c r="F296" s="2">
        <v>0</v>
      </c>
      <c r="G296" s="3">
        <f t="shared" si="12"/>
        <v>1892.8557000000233</v>
      </c>
      <c r="H296" s="3">
        <f t="shared" si="13"/>
        <v>0.46000000007916242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58364.29999999993</v>
      </c>
      <c r="E297" s="2">
        <v>0</v>
      </c>
      <c r="F297" s="2">
        <v>0</v>
      </c>
      <c r="G297" s="3">
        <f t="shared" si="12"/>
        <v>34551.665599999957</v>
      </c>
      <c r="H297" s="3">
        <f t="shared" si="13"/>
        <v>0.29999999993015081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15168.13</v>
      </c>
      <c r="D298" s="2">
        <f>'PR-RAS'!E302</f>
        <v>21584.6</v>
      </c>
      <c r="E298" s="2">
        <v>0</v>
      </c>
      <c r="F298" s="2">
        <v>0</v>
      </c>
      <c r="G298" s="3">
        <f t="shared" si="12"/>
        <v>17326.187009999998</v>
      </c>
      <c r="H298" s="3">
        <f t="shared" si="13"/>
        <v>0.53000000000065484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64359</v>
      </c>
      <c r="E300" s="2">
        <v>0</v>
      </c>
      <c r="F300" s="2">
        <v>0</v>
      </c>
      <c r="G300" s="3">
        <f t="shared" si="12"/>
        <v>38486.682000000001</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9645.43</v>
      </c>
      <c r="D355" s="2">
        <f>'PR-RAS'!E360</f>
        <v>5559.3700000000008</v>
      </c>
      <c r="E355" s="2">
        <v>0</v>
      </c>
      <c r="F355" s="2">
        <v>0</v>
      </c>
      <c r="G355" s="3">
        <f t="shared" si="12"/>
        <v>7350.5161800000005</v>
      </c>
      <c r="H355" s="3">
        <f t="shared" si="13"/>
        <v>0.80000000000109139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9645.43</v>
      </c>
      <c r="D368" s="2">
        <f>'PR-RAS'!E373</f>
        <v>5559.3700000000008</v>
      </c>
      <c r="E368" s="2">
        <v>0</v>
      </c>
      <c r="F368" s="2">
        <v>0</v>
      </c>
      <c r="G368" s="3">
        <f t="shared" si="12"/>
        <v>7620.4503900000009</v>
      </c>
      <c r="H368" s="3">
        <f t="shared" si="13"/>
        <v>0.80000000000109139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4617.8799999999992</v>
      </c>
      <c r="D374" s="2">
        <f>'PR-RAS'!E379</f>
        <v>887.59999999999991</v>
      </c>
      <c r="E374" s="2">
        <v>0</v>
      </c>
      <c r="F374" s="2">
        <v>0</v>
      </c>
      <c r="G374" s="3">
        <f t="shared" si="12"/>
        <v>2384.6188399999996</v>
      </c>
      <c r="H374" s="3">
        <f t="shared" si="13"/>
        <v>0.5200000000008913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523.29</v>
      </c>
      <c r="E375" s="2">
        <v>0</v>
      </c>
      <c r="F375" s="2">
        <v>0</v>
      </c>
      <c r="G375" s="3">
        <f t="shared" si="12"/>
        <v>391.42091999999997</v>
      </c>
      <c r="H375" s="3">
        <f t="shared" si="13"/>
        <v>0.28999999999996362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75.48</v>
      </c>
      <c r="D379" s="2">
        <f>'PR-RAS'!E384</f>
        <v>0</v>
      </c>
      <c r="E379" s="2">
        <v>0</v>
      </c>
      <c r="F379" s="2">
        <v>0</v>
      </c>
      <c r="G379" s="3">
        <f t="shared" si="12"/>
        <v>28.531440000000003</v>
      </c>
      <c r="H379" s="3">
        <f t="shared" si="13"/>
        <v>0.48000000000000398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281.81</v>
      </c>
      <c r="E380" s="2">
        <v>0</v>
      </c>
      <c r="F380" s="2">
        <v>0</v>
      </c>
      <c r="G380" s="3">
        <f t="shared" si="12"/>
        <v>213.61198000000002</v>
      </c>
      <c r="H380" s="3">
        <f t="shared" si="13"/>
        <v>0.18999999999999773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4542.3999999999996</v>
      </c>
      <c r="D381" s="2">
        <f>'PR-RAS'!E386</f>
        <v>82.5</v>
      </c>
      <c r="E381" s="2">
        <v>0</v>
      </c>
      <c r="F381" s="2">
        <v>0</v>
      </c>
      <c r="G381" s="3">
        <f t="shared" si="12"/>
        <v>1788.8119999999999</v>
      </c>
      <c r="H381" s="3">
        <f t="shared" si="13"/>
        <v>0.8999999999996362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5027.55</v>
      </c>
      <c r="D388" s="2">
        <f>'PR-RAS'!E393</f>
        <v>4671.7700000000004</v>
      </c>
      <c r="E388" s="2">
        <v>0</v>
      </c>
      <c r="F388" s="2">
        <v>0</v>
      </c>
      <c r="G388" s="3">
        <f t="shared" si="12"/>
        <v>5561.6118299999998</v>
      </c>
      <c r="H388" s="3">
        <f t="shared" si="13"/>
        <v>0.67999999999938154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5027.55</v>
      </c>
      <c r="D389" s="2">
        <f>'PR-RAS'!E394</f>
        <v>4671.7700000000004</v>
      </c>
      <c r="E389" s="2">
        <v>0</v>
      </c>
      <c r="F389" s="2">
        <v>0</v>
      </c>
      <c r="G389" s="3">
        <f t="shared" si="12"/>
        <v>5575.9829200000004</v>
      </c>
      <c r="H389" s="3">
        <f t="shared" si="13"/>
        <v>0.67999999999938154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9645.43</v>
      </c>
      <c r="D413" s="2">
        <f>'PR-RAS'!E418</f>
        <v>5559.3700000000008</v>
      </c>
      <c r="E413" s="2">
        <v>0</v>
      </c>
      <c r="F413" s="2">
        <v>0</v>
      </c>
      <c r="G413" s="3">
        <f t="shared" si="12"/>
        <v>8554.8380400000005</v>
      </c>
      <c r="H413" s="3">
        <f t="shared" si="13"/>
        <v>0.80000000000109139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6086.34</v>
      </c>
      <c r="D415" s="2">
        <f>'PR-RAS'!E420</f>
        <v>15731.77</v>
      </c>
      <c r="E415" s="2">
        <v>0</v>
      </c>
      <c r="F415" s="2">
        <v>0</v>
      </c>
      <c r="G415" s="3">
        <f t="shared" si="12"/>
        <v>15545.650320000001</v>
      </c>
      <c r="H415" s="3">
        <f t="shared" si="13"/>
        <v>0.56999999999970896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749169.21000000008</v>
      </c>
      <c r="D417" s="2">
        <f>'PR-RAS'!E422</f>
        <v>812812.70000000007</v>
      </c>
      <c r="E417" s="2">
        <v>0</v>
      </c>
      <c r="F417" s="2">
        <v>0</v>
      </c>
      <c r="G417" s="3">
        <f t="shared" si="12"/>
        <v>987914.55776000011</v>
      </c>
      <c r="H417" s="3">
        <f t="shared" si="13"/>
        <v>0.51000000000931323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752398.18</v>
      </c>
      <c r="D418" s="2">
        <f>'PR-RAS'!E423</f>
        <v>876736.37</v>
      </c>
      <c r="E418" s="2">
        <v>0</v>
      </c>
      <c r="F418" s="2">
        <v>0</v>
      </c>
      <c r="G418" s="3">
        <f t="shared" si="12"/>
        <v>1044948.1736399999</v>
      </c>
      <c r="H418" s="3">
        <f t="shared" si="13"/>
        <v>0.55000000004656613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3228.9699999999721</v>
      </c>
      <c r="D420" s="2">
        <f>'PR-RAS'!E425</f>
        <v>63923.669999999925</v>
      </c>
      <c r="E420" s="2">
        <v>0</v>
      </c>
      <c r="F420" s="2">
        <v>0</v>
      </c>
      <c r="G420" s="3">
        <f t="shared" si="12"/>
        <v>54920.973889999921</v>
      </c>
      <c r="H420" s="3">
        <f t="shared" si="13"/>
        <v>0.36000000010244548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9081.7899999999991</v>
      </c>
      <c r="D421" s="2">
        <f>'PR-RAS'!E426</f>
        <v>5852.8299999999981</v>
      </c>
      <c r="E421" s="2">
        <v>0</v>
      </c>
      <c r="F421" s="2">
        <v>0</v>
      </c>
      <c r="G421" s="3">
        <f t="shared" si="12"/>
        <v>8730.7289999999994</v>
      </c>
      <c r="H421" s="3">
        <f t="shared" si="13"/>
        <v>0.38000000000283762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64359</v>
      </c>
      <c r="E423" s="2">
        <v>0</v>
      </c>
      <c r="F423" s="2">
        <v>0</v>
      </c>
      <c r="G423" s="3">
        <f t="shared" si="12"/>
        <v>54318.995999999999</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749169.21000000008</v>
      </c>
      <c r="D637" s="2">
        <f>'PR-RAS'!E643</f>
        <v>812812.70000000007</v>
      </c>
      <c r="E637" s="2">
        <v>0</v>
      </c>
      <c r="F637" s="2">
        <v>0</v>
      </c>
      <c r="G637" s="3">
        <f t="shared" si="14"/>
        <v>1510369.3719600001</v>
      </c>
      <c r="H637" s="3">
        <f t="shared" si="15"/>
        <v>0.51000000000931323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752398.18</v>
      </c>
      <c r="D638" s="2">
        <f>'PR-RAS'!E644</f>
        <v>876736.37</v>
      </c>
      <c r="E638" s="2">
        <v>0</v>
      </c>
      <c r="F638" s="2">
        <v>0</v>
      </c>
      <c r="G638" s="3">
        <f t="shared" si="14"/>
        <v>1596239.7760399999</v>
      </c>
      <c r="H638" s="3">
        <f t="shared" si="15"/>
        <v>0.55000000004656613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3228.9699999999721</v>
      </c>
      <c r="D640" s="2">
        <f>'PR-RAS'!E646</f>
        <v>63923.669999999925</v>
      </c>
      <c r="E640" s="2">
        <v>0</v>
      </c>
      <c r="F640" s="2">
        <v>0</v>
      </c>
      <c r="G640" s="3">
        <f t="shared" si="14"/>
        <v>83757.762089999887</v>
      </c>
      <c r="H640" s="3">
        <f t="shared" si="15"/>
        <v>0.36000000010244548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9081.7899999999991</v>
      </c>
      <c r="D641" s="2">
        <f>'PR-RAS'!E647</f>
        <v>5852.8299999999981</v>
      </c>
      <c r="E641" s="2">
        <v>0</v>
      </c>
      <c r="F641" s="2">
        <v>0</v>
      </c>
      <c r="G641" s="3">
        <f t="shared" si="14"/>
        <v>13303.967999999999</v>
      </c>
      <c r="H641" s="3">
        <f t="shared" si="15"/>
        <v>0.38000000000283762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5852.820000000027</v>
      </c>
      <c r="D643" s="2">
        <f>'PR-RAS'!E649</f>
        <v>0</v>
      </c>
      <c r="E643" s="2">
        <v>0</v>
      </c>
      <c r="F643" s="2">
        <v>0</v>
      </c>
      <c r="G643" s="3">
        <f t="shared" si="14"/>
        <v>3757.5104400000173</v>
      </c>
      <c r="H643" s="3">
        <f t="shared" si="15"/>
        <v>0.1799999999730062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58070.839999999924</v>
      </c>
      <c r="E644" s="2">
        <v>0</v>
      </c>
      <c r="F644" s="2">
        <v>0</v>
      </c>
      <c r="G644" s="3">
        <f t="shared" si="14"/>
        <v>74679.100239999898</v>
      </c>
      <c r="H644" s="3">
        <f t="shared" si="15"/>
        <v>0.16000000007625204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55991.839999999997</v>
      </c>
      <c r="D645" s="2">
        <f>'PR-RAS'!E651</f>
        <v>0</v>
      </c>
      <c r="E645" s="2">
        <v>0</v>
      </c>
      <c r="F645" s="2">
        <v>0</v>
      </c>
      <c r="G645" s="3">
        <f t="shared" si="14"/>
        <v>36058.744959999996</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34</v>
      </c>
      <c r="E651" s="2">
        <v>0</v>
      </c>
      <c r="F651" s="2">
        <v>0</v>
      </c>
      <c r="G651" s="3">
        <f t="shared" si="14"/>
        <v>68.25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26</v>
      </c>
      <c r="E653" s="2">
        <v>0</v>
      </c>
      <c r="F653" s="2">
        <v>0</v>
      </c>
      <c r="G653" s="3">
        <f t="shared" si="14"/>
        <v>51.508000000000003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683474.26</v>
      </c>
      <c r="D676" s="2">
        <f>'PR-RAS'!E683</f>
        <v>743912.86</v>
      </c>
      <c r="E676" s="2">
        <v>0</v>
      </c>
      <c r="F676" s="2">
        <v>0</v>
      </c>
      <c r="G676" s="3">
        <f t="shared" si="14"/>
        <v>1465627.4865000001</v>
      </c>
      <c r="H676" s="3">
        <f t="shared" si="15"/>
        <v>0.40000000002328306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6625.22</v>
      </c>
      <c r="D677" s="2">
        <f>'PR-RAS'!E684</f>
        <v>6252.76</v>
      </c>
      <c r="E677" s="2">
        <v>0</v>
      </c>
      <c r="F677" s="2">
        <v>0</v>
      </c>
      <c r="G677" s="3">
        <f t="shared" si="14"/>
        <v>12932.380240000002</v>
      </c>
      <c r="H677" s="3">
        <f t="shared" si="15"/>
        <v>0.46000000000003638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4619.45</v>
      </c>
      <c r="D678" s="2">
        <f>'PR-RAS'!E685</f>
        <v>4141.75</v>
      </c>
      <c r="E678" s="2">
        <v>0</v>
      </c>
      <c r="F678" s="2">
        <v>0</v>
      </c>
      <c r="G678" s="3">
        <f t="shared" si="14"/>
        <v>8735.2971500000003</v>
      </c>
      <c r="H678" s="3">
        <f t="shared" si="15"/>
        <v>0.6999999999998181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686.62</v>
      </c>
      <c r="E695" s="2">
        <v>0</v>
      </c>
      <c r="F695" s="2">
        <v>0</v>
      </c>
      <c r="G695" s="3">
        <f t="shared" si="14"/>
        <v>953.02855999999997</v>
      </c>
      <c r="H695" s="3">
        <f t="shared" si="15"/>
        <v>0.37999999999999545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25595.040000000001</v>
      </c>
      <c r="D696" s="2">
        <f>'PR-RAS'!E703</f>
        <v>31307.18</v>
      </c>
      <c r="E696" s="2">
        <v>0</v>
      </c>
      <c r="F696" s="2">
        <v>0</v>
      </c>
      <c r="G696" s="3">
        <f t="shared" si="14"/>
        <v>61305.532999999989</v>
      </c>
      <c r="H696" s="3">
        <f t="shared" si="15"/>
        <v>0.22000000000116415</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1507.01</v>
      </c>
      <c r="E726" s="2">
        <v>0</v>
      </c>
      <c r="F726" s="2">
        <v>0</v>
      </c>
      <c r="G726" s="3">
        <f t="shared" si="14"/>
        <v>2505.2084999999997</v>
      </c>
      <c r="H726" s="3">
        <f t="shared" si="15"/>
        <v>0.44999999999998863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26257.68</v>
      </c>
      <c r="D727" s="2">
        <f>'PR-RAS'!E734</f>
        <v>27961.08</v>
      </c>
      <c r="E727" s="2">
        <v>0</v>
      </c>
      <c r="F727" s="2">
        <v>0</v>
      </c>
      <c r="G727" s="3">
        <f t="shared" si="14"/>
        <v>59662.563839999995</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1033</v>
      </c>
      <c r="D729" s="2">
        <f>'PR-RAS'!E736</f>
        <v>938</v>
      </c>
      <c r="E729" s="2">
        <v>0</v>
      </c>
      <c r="F729" s="2">
        <v>0</v>
      </c>
      <c r="G729" s="3">
        <f t="shared" si="14"/>
        <v>2117.752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110.49</v>
      </c>
      <c r="E731" s="2">
        <v>0</v>
      </c>
      <c r="F731" s="2">
        <v>0</v>
      </c>
      <c r="G731" s="3">
        <f t="shared" si="14"/>
        <v>161.31539999999998</v>
      </c>
      <c r="H731" s="3">
        <f t="shared" si="15"/>
        <v>0.48999999999999488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6342.21</v>
      </c>
      <c r="D848" s="2">
        <f>'PR-RAS'!E855</f>
        <v>6705.23</v>
      </c>
      <c r="E848" s="2">
        <v>0</v>
      </c>
      <c r="F848" s="2">
        <v>0</v>
      </c>
      <c r="G848" s="3">
        <f t="shared" si="34"/>
        <v>16730.511489999997</v>
      </c>
      <c r="H848" s="3">
        <f t="shared" si="35"/>
        <v>0.43999999999959982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112438.38999999997</v>
      </c>
      <c r="D1011" s="7">
        <f>BILANCA!E6</f>
        <v>122071.56999999999</v>
      </c>
      <c r="E1011" s="7">
        <v>0</v>
      </c>
      <c r="F1011" s="7">
        <v>0</v>
      </c>
      <c r="G1011" s="8">
        <f t="shared" ref="G1011:G1306" si="38">B1011/1000*C1011+B1011/500*D1011</f>
        <v>356.58152999999993</v>
      </c>
      <c r="H1011" s="8">
        <f t="shared" si="35"/>
        <v>0.81999999997788109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46941.289999999972</v>
      </c>
      <c r="D1012" s="2">
        <f>BILANCA!E7</f>
        <v>44817.26999999999</v>
      </c>
      <c r="E1012" s="2">
        <v>0</v>
      </c>
      <c r="F1012" s="2">
        <v>0</v>
      </c>
      <c r="G1012" s="3">
        <f t="shared" si="38"/>
        <v>273.15165999999994</v>
      </c>
      <c r="H1012" s="3">
        <f t="shared" si="35"/>
        <v>0.55999999996129191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46941.289999999972</v>
      </c>
      <c r="D1017" s="2">
        <f>BILANCA!E12</f>
        <v>44817.26999999999</v>
      </c>
      <c r="E1017" s="2">
        <v>0</v>
      </c>
      <c r="F1017" s="2">
        <v>0</v>
      </c>
      <c r="G1017" s="3">
        <f t="shared" si="38"/>
        <v>956.03080999999975</v>
      </c>
      <c r="H1017" s="3">
        <f t="shared" si="35"/>
        <v>0.55999999996129191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1061.19</v>
      </c>
      <c r="D1018" s="2">
        <f>BILANCA!E13</f>
        <v>1061.19</v>
      </c>
      <c r="E1018" s="2">
        <v>0</v>
      </c>
      <c r="F1018" s="2">
        <v>0</v>
      </c>
      <c r="G1018" s="3">
        <f t="shared" si="38"/>
        <v>25.468560000000004</v>
      </c>
      <c r="H1018" s="3">
        <f t="shared" si="35"/>
        <v>0.38000000000010914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1061.19</v>
      </c>
      <c r="D1020" s="2">
        <f>BILANCA!E15</f>
        <v>1061.19</v>
      </c>
      <c r="E1020" s="2">
        <v>0</v>
      </c>
      <c r="F1020" s="2">
        <v>0</v>
      </c>
      <c r="G1020" s="3">
        <f t="shared" si="38"/>
        <v>31.835700000000003</v>
      </c>
      <c r="H1020" s="3">
        <f t="shared" si="35"/>
        <v>0.38000000000010914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4584.6199999999662</v>
      </c>
      <c r="D1024" s="2">
        <f>BILANCA!E19</f>
        <v>856.79999999998836</v>
      </c>
      <c r="E1024" s="2">
        <v>0</v>
      </c>
      <c r="F1024" s="2">
        <v>0</v>
      </c>
      <c r="G1024" s="3">
        <f t="shared" si="38"/>
        <v>88.175079999999213</v>
      </c>
      <c r="H1024" s="3">
        <f t="shared" si="35"/>
        <v>0.58000000004540198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144381.63</v>
      </c>
      <c r="D1025" s="2">
        <f>BILANCA!E20</f>
        <v>144904.92000000001</v>
      </c>
      <c r="E1025" s="2">
        <v>0</v>
      </c>
      <c r="F1025" s="2">
        <v>0</v>
      </c>
      <c r="G1025" s="3">
        <f t="shared" si="38"/>
        <v>6512.8720499999999</v>
      </c>
      <c r="H1025" s="3">
        <f t="shared" si="35"/>
        <v>0.4499999999825377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1273.75</v>
      </c>
      <c r="D1026" s="2">
        <f>BILANCA!E21</f>
        <v>1273.75</v>
      </c>
      <c r="E1026" s="2">
        <v>0</v>
      </c>
      <c r="F1026" s="2">
        <v>0</v>
      </c>
      <c r="G1026" s="3">
        <f t="shared" si="38"/>
        <v>61.14</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5752.36</v>
      </c>
      <c r="D1027" s="2">
        <f>BILANCA!E22</f>
        <v>5752.36</v>
      </c>
      <c r="E1027" s="2">
        <v>0</v>
      </c>
      <c r="F1027" s="2">
        <v>0</v>
      </c>
      <c r="G1027" s="3">
        <f t="shared" si="38"/>
        <v>293.37036000000001</v>
      </c>
      <c r="H1027" s="3">
        <f t="shared" si="35"/>
        <v>0.71999999999934516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937.87</v>
      </c>
      <c r="D1029" s="2">
        <f>BILANCA!E24</f>
        <v>937.87</v>
      </c>
      <c r="E1029" s="2">
        <v>0</v>
      </c>
      <c r="F1029" s="2">
        <v>0</v>
      </c>
      <c r="G1029" s="3">
        <f t="shared" si="38"/>
        <v>53.458590000000001</v>
      </c>
      <c r="H1029" s="3">
        <f t="shared" si="35"/>
        <v>0.25999999999999091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6185.43</v>
      </c>
      <c r="D1030" s="2">
        <f>BILANCA!E25</f>
        <v>6467.24</v>
      </c>
      <c r="E1030" s="2">
        <v>0</v>
      </c>
      <c r="F1030" s="2">
        <v>0</v>
      </c>
      <c r="G1030" s="3">
        <f t="shared" si="38"/>
        <v>382.39819999999997</v>
      </c>
      <c r="H1030" s="3">
        <f t="shared" si="35"/>
        <v>0.67000000000007276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16919.150000000001</v>
      </c>
      <c r="D1031" s="2">
        <f>BILANCA!E26</f>
        <v>16991.45</v>
      </c>
      <c r="E1031" s="2">
        <v>0</v>
      </c>
      <c r="F1031" s="2">
        <v>0</v>
      </c>
      <c r="G1031" s="3">
        <f t="shared" si="38"/>
        <v>1068.9430500000001</v>
      </c>
      <c r="H1031" s="3">
        <f t="shared" si="35"/>
        <v>0.60000000000218279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170865.57</v>
      </c>
      <c r="D1033" s="2">
        <f>BILANCA!E28</f>
        <v>175470.79</v>
      </c>
      <c r="E1033" s="2">
        <v>0</v>
      </c>
      <c r="F1033" s="2">
        <v>0</v>
      </c>
      <c r="G1033" s="3">
        <f t="shared" si="38"/>
        <v>12001.564450000002</v>
      </c>
      <c r="H1033" s="3">
        <f t="shared" si="35"/>
        <v>0.63999999998486601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41295.480000000003</v>
      </c>
      <c r="D1040" s="2">
        <f>BILANCA!E35</f>
        <v>42899.28</v>
      </c>
      <c r="E1040" s="2">
        <v>0</v>
      </c>
      <c r="F1040" s="2">
        <v>0</v>
      </c>
      <c r="G1040" s="3">
        <f t="shared" si="38"/>
        <v>3812.8212000000003</v>
      </c>
      <c r="H1040" s="3">
        <f t="shared" si="35"/>
        <v>0.76000000000203727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44829.08</v>
      </c>
      <c r="D1041" s="2">
        <f>BILANCA!E36</f>
        <v>49500.85</v>
      </c>
      <c r="E1041" s="2">
        <v>0</v>
      </c>
      <c r="F1041" s="2">
        <v>0</v>
      </c>
      <c r="G1041" s="3">
        <f t="shared" si="38"/>
        <v>4458.7541799999999</v>
      </c>
      <c r="H1041" s="3">
        <f t="shared" si="35"/>
        <v>0.23000000000320142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3533.6</v>
      </c>
      <c r="D1045" s="2">
        <f>BILANCA!E40</f>
        <v>6601.57</v>
      </c>
      <c r="E1045" s="2">
        <v>0</v>
      </c>
      <c r="F1045" s="2">
        <v>0</v>
      </c>
      <c r="G1045" s="3">
        <f t="shared" si="38"/>
        <v>585.78590000000008</v>
      </c>
      <c r="H1045" s="3">
        <f t="shared" si="35"/>
        <v>0.83000000000038199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435.03</v>
      </c>
      <c r="D1059" s="2">
        <f>BILANCA!E54</f>
        <v>435.03</v>
      </c>
      <c r="E1059" s="2">
        <v>0</v>
      </c>
      <c r="F1059" s="2">
        <v>0</v>
      </c>
      <c r="G1059" s="3">
        <f t="shared" si="38"/>
        <v>63.94941</v>
      </c>
      <c r="H1059" s="3">
        <f t="shared" si="35"/>
        <v>5.999999999994543E-2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435.03</v>
      </c>
      <c r="D1060" s="2">
        <f>BILANCA!E55</f>
        <v>435.03</v>
      </c>
      <c r="E1060" s="2">
        <v>0</v>
      </c>
      <c r="F1060" s="2">
        <v>0</v>
      </c>
      <c r="G1060" s="3">
        <f t="shared" si="38"/>
        <v>65.254500000000007</v>
      </c>
      <c r="H1060" s="3">
        <f t="shared" si="35"/>
        <v>5.999999999994543E-2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65497.1</v>
      </c>
      <c r="D1074" s="2">
        <f>BILANCA!E69</f>
        <v>77254.3</v>
      </c>
      <c r="E1074" s="2">
        <v>0</v>
      </c>
      <c r="F1074" s="2">
        <v>0</v>
      </c>
      <c r="G1074" s="3">
        <f t="shared" si="38"/>
        <v>14080.364799999999</v>
      </c>
      <c r="H1074" s="3">
        <f t="shared" si="35"/>
        <v>0.40000000000145519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1640.07</v>
      </c>
      <c r="D1087" s="2">
        <f>BILANCA!E82</f>
        <v>3629.01</v>
      </c>
      <c r="E1087" s="2">
        <v>0</v>
      </c>
      <c r="F1087" s="2">
        <v>0</v>
      </c>
      <c r="G1087" s="3">
        <f t="shared" si="38"/>
        <v>685.15293000000008</v>
      </c>
      <c r="H1087" s="3">
        <f t="shared" si="35"/>
        <v>8.0000000000154614E-2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946.54</v>
      </c>
      <c r="D1090" s="2">
        <f>BILANCA!E85</f>
        <v>1132.07</v>
      </c>
      <c r="E1090" s="2">
        <v>0</v>
      </c>
      <c r="F1090" s="2">
        <v>0</v>
      </c>
      <c r="G1090" s="3">
        <f t="shared" si="38"/>
        <v>256.8544</v>
      </c>
      <c r="H1090" s="3">
        <f t="shared" si="35"/>
        <v>0.52999999999997272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693.53</v>
      </c>
      <c r="D1092" s="2">
        <f>BILANCA!E87</f>
        <v>2496.94</v>
      </c>
      <c r="E1092" s="2">
        <v>0</v>
      </c>
      <c r="F1092" s="2">
        <v>0</v>
      </c>
      <c r="G1092" s="3">
        <f t="shared" si="38"/>
        <v>466.36762000000004</v>
      </c>
      <c r="H1092" s="3">
        <f t="shared" si="35"/>
        <v>0.52999999999997272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7865.19</v>
      </c>
      <c r="D1152" s="2">
        <f>BILANCA!E147</f>
        <v>73625.290000000008</v>
      </c>
      <c r="E1152" s="2">
        <v>0</v>
      </c>
      <c r="F1152" s="2">
        <v>0</v>
      </c>
      <c r="G1152" s="3">
        <f t="shared" si="38"/>
        <v>22026.439340000001</v>
      </c>
      <c r="H1152" s="3">
        <f t="shared" si="41"/>
        <v>0.48000000000774889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64210.19</v>
      </c>
      <c r="E1155" s="2">
        <v>0</v>
      </c>
      <c r="F1155" s="2">
        <v>0</v>
      </c>
      <c r="G1155" s="3">
        <f t="shared" si="38"/>
        <v>18620.955099999999</v>
      </c>
      <c r="H1155" s="3">
        <f t="shared" si="41"/>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64210.19</v>
      </c>
      <c r="E1161" s="2">
        <v>0</v>
      </c>
      <c r="F1161" s="2">
        <v>0</v>
      </c>
      <c r="G1161" s="3">
        <f t="shared" si="38"/>
        <v>19391.47738</v>
      </c>
      <c r="H1161" s="3">
        <f t="shared" si="41"/>
        <v>0.19000000000232831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148.82</v>
      </c>
      <c r="E1165" s="2">
        <v>0</v>
      </c>
      <c r="F1165" s="2">
        <v>0</v>
      </c>
      <c r="G1165" s="3">
        <f t="shared" si="38"/>
        <v>46.1342</v>
      </c>
      <c r="H1165" s="3">
        <f t="shared" si="41"/>
        <v>0.18000000000000682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7865.19</v>
      </c>
      <c r="D1167" s="2">
        <f>BILANCA!E162</f>
        <v>9266.2800000000007</v>
      </c>
      <c r="E1167" s="2">
        <v>0</v>
      </c>
      <c r="F1167" s="2">
        <v>0</v>
      </c>
      <c r="G1167" s="3">
        <f t="shared" si="38"/>
        <v>4144.4467500000001</v>
      </c>
      <c r="H1167" s="3">
        <f t="shared" si="41"/>
        <v>0.47000000000025466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55991.839999999997</v>
      </c>
      <c r="D1176" s="2">
        <f>BILANCA!E171</f>
        <v>0</v>
      </c>
      <c r="E1176" s="2">
        <v>0</v>
      </c>
      <c r="F1176" s="2">
        <v>0</v>
      </c>
      <c r="G1176" s="3">
        <f t="shared" si="38"/>
        <v>9294.6454400000002</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55991.839999999997</v>
      </c>
      <c r="D1179" s="2">
        <f>BILANCA!E174</f>
        <v>0</v>
      </c>
      <c r="E1179" s="2">
        <v>0</v>
      </c>
      <c r="F1179" s="2">
        <v>0</v>
      </c>
      <c r="G1179" s="3">
        <f t="shared" si="38"/>
        <v>9462.6209600000002</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112438.38999999998</v>
      </c>
      <c r="D1180" s="2">
        <f>BILANCA!E176</f>
        <v>122071.57</v>
      </c>
      <c r="E1180" s="2">
        <v>0</v>
      </c>
      <c r="F1180" s="2">
        <v>0</v>
      </c>
      <c r="G1180" s="3">
        <f t="shared" si="38"/>
        <v>60618.860100000005</v>
      </c>
      <c r="H1180" s="3">
        <f t="shared" si="41"/>
        <v>0.81999999997788109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59644.279999999992</v>
      </c>
      <c r="D1181" s="2">
        <f>BILANCA!E177</f>
        <v>70966.14</v>
      </c>
      <c r="E1181" s="2">
        <v>0</v>
      </c>
      <c r="F1181" s="2">
        <v>0</v>
      </c>
      <c r="G1181" s="3">
        <f t="shared" si="38"/>
        <v>34469.591760000003</v>
      </c>
      <c r="H1181" s="3">
        <f t="shared" si="41"/>
        <v>0.41999999999097781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59644.279999999992</v>
      </c>
      <c r="D1182" s="2">
        <f>BILANCA!E178</f>
        <v>68865.63</v>
      </c>
      <c r="E1182" s="2">
        <v>0</v>
      </c>
      <c r="F1182" s="2">
        <v>0</v>
      </c>
      <c r="G1182" s="3">
        <f t="shared" si="38"/>
        <v>33948.592879999997</v>
      </c>
      <c r="H1182" s="3">
        <f t="shared" si="41"/>
        <v>0.64999999998690328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53594.13</v>
      </c>
      <c r="D1183" s="2">
        <f>BILANCA!E179</f>
        <v>62817.25</v>
      </c>
      <c r="E1183" s="2">
        <v>0</v>
      </c>
      <c r="F1183" s="2">
        <v>0</v>
      </c>
      <c r="G1183" s="3">
        <f t="shared" si="38"/>
        <v>31006.552989999996</v>
      </c>
      <c r="H1183" s="3">
        <f t="shared" si="41"/>
        <v>0.37999999999738066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4356.13</v>
      </c>
      <c r="D1184" s="2">
        <f>BILANCA!E180</f>
        <v>4862.3599999999997</v>
      </c>
      <c r="E1184" s="2">
        <v>0</v>
      </c>
      <c r="F1184" s="2">
        <v>0</v>
      </c>
      <c r="G1184" s="3">
        <f t="shared" si="38"/>
        <v>2450.0679</v>
      </c>
      <c r="H1184" s="3">
        <f t="shared" si="41"/>
        <v>0.48999999999978172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1694.02</v>
      </c>
      <c r="D1200" s="2">
        <f>BILANCA!E196</f>
        <v>1186.02</v>
      </c>
      <c r="E1200" s="2">
        <v>0</v>
      </c>
      <c r="F1200" s="2">
        <v>0</v>
      </c>
      <c r="G1200" s="3">
        <f t="shared" si="38"/>
        <v>772.55140000000006</v>
      </c>
      <c r="H1200" s="3">
        <f t="shared" si="41"/>
        <v>3.999999999996362E-2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2100.5100000000002</v>
      </c>
      <c r="E1251" s="2">
        <v>0</v>
      </c>
      <c r="F1251" s="2">
        <v>0</v>
      </c>
      <c r="G1251" s="3">
        <f>B1251/1000*C1251+B1251/500*D1251</f>
        <v>1012.44582</v>
      </c>
      <c r="H1251" s="3">
        <f>ABS(C1251-ROUND(C1251,0))+ABS(D1251-ROUND(D1251,0))</f>
        <v>0.48999999999978172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52794.11</v>
      </c>
      <c r="D1255" s="2">
        <f>BILANCA!E251</f>
        <v>51105.43</v>
      </c>
      <c r="E1255" s="2">
        <v>0</v>
      </c>
      <c r="F1255" s="2">
        <v>0</v>
      </c>
      <c r="G1255" s="3">
        <f t="shared" si="38"/>
        <v>37976.217649999999</v>
      </c>
      <c r="H1255" s="3">
        <f t="shared" si="41"/>
        <v>0.54000000000087311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46941.29</v>
      </c>
      <c r="D1256" s="2">
        <f>BILANCA!E252</f>
        <v>44817.27</v>
      </c>
      <c r="E1256" s="2">
        <v>0</v>
      </c>
      <c r="F1256" s="2">
        <v>0</v>
      </c>
      <c r="G1256" s="3">
        <f t="shared" si="38"/>
        <v>33597.654179999998</v>
      </c>
      <c r="H1256" s="3">
        <f t="shared" si="41"/>
        <v>0.55999999999767169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46941.29</v>
      </c>
      <c r="D1257" s="2">
        <f>BILANCA!E253</f>
        <v>44817.27</v>
      </c>
      <c r="E1257" s="2">
        <v>0</v>
      </c>
      <c r="F1257" s="2">
        <v>0</v>
      </c>
      <c r="G1257" s="3">
        <f t="shared" si="38"/>
        <v>33734.230009999999</v>
      </c>
      <c r="H1257" s="3">
        <f t="shared" si="41"/>
        <v>0.55999999999767169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5852.82</v>
      </c>
      <c r="D1259" s="2">
        <f>BILANCA!E255</f>
        <v>-58070.84</v>
      </c>
      <c r="E1259" s="2">
        <v>0</v>
      </c>
      <c r="F1259" s="2">
        <v>0</v>
      </c>
      <c r="G1259" s="3">
        <f t="shared" si="38"/>
        <v>-27461.926139999996</v>
      </c>
      <c r="H1259" s="3">
        <f t="shared" si="41"/>
        <v>0.3400000000037835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5852.82</v>
      </c>
      <c r="D1260" s="2">
        <f>BILANCA!E256</f>
        <v>0</v>
      </c>
      <c r="E1260" s="2">
        <v>0</v>
      </c>
      <c r="F1260" s="2">
        <v>0</v>
      </c>
      <c r="G1260" s="3">
        <f t="shared" si="38"/>
        <v>1463.2049999999999</v>
      </c>
      <c r="H1260" s="3">
        <f t="shared" si="41"/>
        <v>0.18000000000029104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5852.82</v>
      </c>
      <c r="D1261" s="2">
        <f>BILANCA!E257</f>
        <v>0</v>
      </c>
      <c r="E1261" s="2">
        <v>0</v>
      </c>
      <c r="F1261" s="2">
        <v>0</v>
      </c>
      <c r="G1261" s="3">
        <f t="shared" si="38"/>
        <v>1469.05782</v>
      </c>
      <c r="H1261" s="3">
        <f t="shared" si="41"/>
        <v>0.18000000000029104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58070.84</v>
      </c>
      <c r="E1264" s="2">
        <v>0</v>
      </c>
      <c r="F1264" s="2">
        <v>0</v>
      </c>
      <c r="G1264" s="3">
        <f t="shared" si="38"/>
        <v>29499.986719999997</v>
      </c>
      <c r="H1264" s="3">
        <f t="shared" si="41"/>
        <v>0.16000000000349246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36779.699999999997</v>
      </c>
      <c r="E1265" s="2">
        <v>0</v>
      </c>
      <c r="F1265" s="2">
        <v>0</v>
      </c>
      <c r="G1265" s="3">
        <f t="shared" si="38"/>
        <v>18757.646999999997</v>
      </c>
      <c r="H1265" s="3">
        <f t="shared" si="41"/>
        <v>0.30000000000291038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21291.14</v>
      </c>
      <c r="E1266" s="2">
        <v>0</v>
      </c>
      <c r="F1266" s="2">
        <v>0</v>
      </c>
      <c r="G1266" s="3">
        <f t="shared" si="38"/>
        <v>10901.063679999999</v>
      </c>
      <c r="H1266" s="3">
        <f t="shared" si="41"/>
        <v>0.13999999999941792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64359</v>
      </c>
      <c r="E1278" s="2">
        <v>0</v>
      </c>
      <c r="F1278" s="2">
        <v>0</v>
      </c>
      <c r="G1278" s="3">
        <f t="shared" si="38"/>
        <v>34496.423999999999</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64359</v>
      </c>
      <c r="E1292" s="2">
        <v>0</v>
      </c>
      <c r="F1292" s="2">
        <v>0</v>
      </c>
      <c r="G1292" s="3">
        <f t="shared" si="48"/>
        <v>36298.475999999995</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7865.19</v>
      </c>
      <c r="D1305" s="2">
        <f>BILANCA!E302</f>
        <v>73625.289999999994</v>
      </c>
      <c r="E1305" s="2">
        <v>0</v>
      </c>
      <c r="F1305" s="2">
        <v>0</v>
      </c>
      <c r="G1305" s="3">
        <f t="shared" si="38"/>
        <v>45759.152149999994</v>
      </c>
      <c r="H1305" s="3">
        <f t="shared" si="41"/>
        <v>0.47999999999319698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693.53</v>
      </c>
      <c r="D1311" s="2">
        <f>BILANCA!E308</f>
        <v>2496.94</v>
      </c>
      <c r="E1311" s="2">
        <v>0</v>
      </c>
      <c r="F1311" s="2">
        <v>0</v>
      </c>
      <c r="G1311" s="3">
        <f t="shared" si="52"/>
        <v>1711.91041</v>
      </c>
      <c r="H1311" s="3">
        <f t="shared" si="41"/>
        <v>0.52999999999997272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7865.19</v>
      </c>
      <c r="D1338" s="2">
        <f>BILANCA!E335</f>
        <v>9266.2800000000007</v>
      </c>
      <c r="E1338" s="2">
        <v>0</v>
      </c>
      <c r="F1338" s="2">
        <v>0</v>
      </c>
      <c r="G1338" s="3">
        <f t="shared" si="52"/>
        <v>8658.4620000000014</v>
      </c>
      <c r="H1338" s="3">
        <f t="shared" si="41"/>
        <v>0.47000000000025466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59644.28</v>
      </c>
      <c r="D1340" s="2">
        <f>BILANCA!E337</f>
        <v>68865.63</v>
      </c>
      <c r="E1340" s="2">
        <v>0</v>
      </c>
      <c r="F1340" s="2">
        <v>0</v>
      </c>
      <c r="G1340" s="3">
        <f t="shared" si="52"/>
        <v>65133.928200000009</v>
      </c>
      <c r="H1340" s="3">
        <f t="shared" si="41"/>
        <v>0.64999999999417923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956.88</v>
      </c>
      <c r="D1347" s="2">
        <f>BILANCA!E344</f>
        <v>1142.4100000000001</v>
      </c>
      <c r="E1347" s="2">
        <v>0</v>
      </c>
      <c r="F1347" s="2">
        <v>0</v>
      </c>
      <c r="G1347" s="3">
        <f t="shared" si="52"/>
        <v>1092.4529000000002</v>
      </c>
      <c r="H1347" s="3">
        <f t="shared" si="41"/>
        <v>0.5300000000000864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2100.5100000000002</v>
      </c>
      <c r="E1383" s="2">
        <v>0</v>
      </c>
      <c r="F1383" s="2">
        <v>0</v>
      </c>
      <c r="G1383" s="3">
        <f t="shared" si="59"/>
        <v>1566.9804600000002</v>
      </c>
      <c r="H1383" s="3">
        <f t="shared" si="60"/>
        <v>0.48999999999978172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752398.18</v>
      </c>
      <c r="D1510" s="2">
        <f>'RAS-funkcijski'!E114</f>
        <v>876736.37</v>
      </c>
      <c r="E1510" s="2">
        <v>0</v>
      </c>
      <c r="F1510" s="2">
        <v>0</v>
      </c>
      <c r="G1510" s="3">
        <f t="shared" si="52"/>
        <v>275645.80119999999</v>
      </c>
      <c r="H1510" s="3">
        <f t="shared" si="63"/>
        <v>0.55000000004656613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730738.16</v>
      </c>
      <c r="D1511" s="2">
        <f>'RAS-funkcijski'!E115</f>
        <v>858332.65</v>
      </c>
      <c r="E1511" s="2">
        <v>0</v>
      </c>
      <c r="F1511" s="2">
        <v>0</v>
      </c>
      <c r="G1511" s="3">
        <f t="shared" si="52"/>
        <v>271661.78406000003</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730738.16</v>
      </c>
      <c r="D1513" s="2">
        <f>'RAS-funkcijski'!E117</f>
        <v>858332.65</v>
      </c>
      <c r="E1513" s="2">
        <v>0</v>
      </c>
      <c r="F1513" s="2">
        <v>0</v>
      </c>
      <c r="G1513" s="3">
        <f t="shared" si="52"/>
        <v>276556.59097999998</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21660.02</v>
      </c>
      <c r="D1522" s="2">
        <f>'RAS-funkcijski'!E126</f>
        <v>18403.72</v>
      </c>
      <c r="E1522" s="2">
        <v>0</v>
      </c>
      <c r="F1522" s="2">
        <v>0</v>
      </c>
      <c r="G1522" s="3">
        <f t="shared" si="52"/>
        <v>7133.0301200000013</v>
      </c>
      <c r="H1522" s="3">
        <f t="shared" si="63"/>
        <v>0.2999999999992724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752398.18</v>
      </c>
      <c r="D1537" s="14">
        <f>'RAS-funkcijski'!E141</f>
        <v>876736.37</v>
      </c>
      <c r="E1537" s="14">
        <v>0</v>
      </c>
      <c r="F1537" s="14">
        <v>0</v>
      </c>
      <c r="G1537" s="15">
        <f t="shared" si="52"/>
        <v>343304.31604000006</v>
      </c>
      <c r="H1537" s="15">
        <f t="shared" si="63"/>
        <v>0.55000000004656613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59644.28</v>
      </c>
      <c r="D1582" s="7"/>
      <c r="E1582" s="7">
        <v>0</v>
      </c>
      <c r="F1582" s="7">
        <v>0</v>
      </c>
      <c r="G1582" s="8">
        <f t="shared" ref="G1582:G1686" si="70">B1582/1000*C1582</f>
        <v>59.644280000000002</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830006.8</v>
      </c>
      <c r="D1583" s="2">
        <v>0</v>
      </c>
      <c r="E1583" s="2">
        <v>0</v>
      </c>
      <c r="F1583" s="2">
        <v>0</v>
      </c>
      <c r="G1583" s="3">
        <f t="shared" si="70"/>
        <v>1660.0136000000002</v>
      </c>
      <c r="H1583" s="3">
        <f t="shared" si="71"/>
        <v>0.19999999995343387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820012.38</v>
      </c>
      <c r="D1585" s="2">
        <v>0</v>
      </c>
      <c r="E1585" s="2">
        <v>0</v>
      </c>
      <c r="F1585" s="2">
        <v>0</v>
      </c>
      <c r="G1585" s="3">
        <f t="shared" si="70"/>
        <v>3280.04952</v>
      </c>
      <c r="H1585" s="3">
        <f t="shared" si="71"/>
        <v>0.38000000000465661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741962.64</v>
      </c>
      <c r="D1586" s="2">
        <v>0</v>
      </c>
      <c r="E1586" s="2">
        <v>0</v>
      </c>
      <c r="F1586" s="2">
        <v>0</v>
      </c>
      <c r="G1586" s="3">
        <f t="shared" si="70"/>
        <v>3709.8132000000001</v>
      </c>
      <c r="H1586" s="3">
        <f t="shared" si="71"/>
        <v>0.35999999998603016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70840.77</v>
      </c>
      <c r="D1587" s="2">
        <v>0</v>
      </c>
      <c r="E1587" s="2">
        <v>0</v>
      </c>
      <c r="F1587" s="2">
        <v>0</v>
      </c>
      <c r="G1587" s="3">
        <f t="shared" si="70"/>
        <v>425.04462000000001</v>
      </c>
      <c r="H1587" s="3">
        <f t="shared" si="71"/>
        <v>0.22999999999592546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6705.23</v>
      </c>
      <c r="D1591" s="2">
        <v>0</v>
      </c>
      <c r="E1591" s="2">
        <v>0</v>
      </c>
      <c r="F1591" s="2">
        <v>0</v>
      </c>
      <c r="G1591" s="3">
        <f t="shared" si="70"/>
        <v>67.052300000000002</v>
      </c>
      <c r="H1591" s="3">
        <f t="shared" si="71"/>
        <v>0.22999999999956344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503.74</v>
      </c>
      <c r="D1593" s="2">
        <v>0</v>
      </c>
      <c r="E1593" s="2">
        <v>0</v>
      </c>
      <c r="F1593" s="2">
        <v>0</v>
      </c>
      <c r="G1593" s="3">
        <f t="shared" si="70"/>
        <v>6.04488</v>
      </c>
      <c r="H1593" s="3">
        <f t="shared" si="71"/>
        <v>0.25999999999999091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5559.37</v>
      </c>
      <c r="D1594" s="2">
        <v>0</v>
      </c>
      <c r="E1594" s="2">
        <v>0</v>
      </c>
      <c r="F1594" s="2">
        <v>0</v>
      </c>
      <c r="G1594" s="3">
        <f t="shared" si="70"/>
        <v>72.271810000000002</v>
      </c>
      <c r="H1594" s="3">
        <f t="shared" si="71"/>
        <v>0.36999999999989086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4435.05</v>
      </c>
      <c r="D1601" s="2">
        <v>0</v>
      </c>
      <c r="E1601" s="2">
        <v>0</v>
      </c>
      <c r="F1601" s="2">
        <v>0</v>
      </c>
      <c r="G1601" s="3">
        <f>B1601/1000*C1601</f>
        <v>88.701000000000008</v>
      </c>
      <c r="H1601" s="3">
        <f>ABS(C1601-ROUND(C1601,0))</f>
        <v>5.0000000000181899E-2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818684.94000000006</v>
      </c>
      <c r="D1602" s="2">
        <v>0</v>
      </c>
      <c r="E1602" s="2">
        <v>0</v>
      </c>
      <c r="F1602" s="2">
        <v>0</v>
      </c>
      <c r="G1602" s="3">
        <f t="shared" si="70"/>
        <v>17192.383740000001</v>
      </c>
      <c r="H1602" s="3">
        <f t="shared" si="71"/>
        <v>5.9999999939464033E-2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810791.03</v>
      </c>
      <c r="D1604" s="2">
        <v>0</v>
      </c>
      <c r="E1604" s="2">
        <v>0</v>
      </c>
      <c r="F1604" s="2">
        <v>0</v>
      </c>
      <c r="G1604" s="3">
        <f t="shared" si="70"/>
        <v>18648.19369</v>
      </c>
      <c r="H1604" s="3">
        <f t="shared" si="71"/>
        <v>3.0000000027939677E-2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732739.52</v>
      </c>
      <c r="D1605" s="2">
        <v>0</v>
      </c>
      <c r="E1605" s="2">
        <v>0</v>
      </c>
      <c r="F1605" s="2">
        <v>0</v>
      </c>
      <c r="G1605" s="3">
        <f t="shared" si="70"/>
        <v>17585.748480000002</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70334.539999999994</v>
      </c>
      <c r="D1606" s="2">
        <v>0</v>
      </c>
      <c r="E1606" s="2">
        <v>0</v>
      </c>
      <c r="F1606" s="2">
        <v>0</v>
      </c>
      <c r="G1606" s="3">
        <f t="shared" si="70"/>
        <v>1758.3634999999999</v>
      </c>
      <c r="H1606" s="3">
        <f t="shared" si="71"/>
        <v>0.46000000000640284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6705.23</v>
      </c>
      <c r="D1610" s="2">
        <v>0</v>
      </c>
      <c r="E1610" s="2">
        <v>0</v>
      </c>
      <c r="F1610" s="2">
        <v>0</v>
      </c>
      <c r="G1610" s="3">
        <f t="shared" si="70"/>
        <v>194.45167000000001</v>
      </c>
      <c r="H1610" s="3">
        <f t="shared" si="71"/>
        <v>0.22999999999956344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1011.74</v>
      </c>
      <c r="D1612" s="2">
        <v>0</v>
      </c>
      <c r="E1612" s="2">
        <v>0</v>
      </c>
      <c r="F1612" s="2">
        <v>0</v>
      </c>
      <c r="G1612" s="3">
        <f t="shared" si="70"/>
        <v>31.363939999999999</v>
      </c>
      <c r="H1612" s="3">
        <f t="shared" si="71"/>
        <v>0.25999999999999091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5559.37</v>
      </c>
      <c r="D1613" s="2">
        <v>0</v>
      </c>
      <c r="E1613" s="2">
        <v>0</v>
      </c>
      <c r="F1613" s="2">
        <v>0</v>
      </c>
      <c r="G1613" s="3">
        <f t="shared" si="70"/>
        <v>177.89984000000001</v>
      </c>
      <c r="H1613" s="3">
        <f t="shared" si="71"/>
        <v>0.36999999999989086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2334.54</v>
      </c>
      <c r="D1620" s="2">
        <v>0</v>
      </c>
      <c r="E1620" s="2">
        <v>0</v>
      </c>
      <c r="F1620" s="2">
        <v>0</v>
      </c>
      <c r="G1620" s="3">
        <f>B1620/1000*C1620</f>
        <v>91.047060000000002</v>
      </c>
      <c r="H1620" s="3">
        <f>ABS(C1620-ROUND(C1620,0))</f>
        <v>0.46000000000003638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70966.140000000014</v>
      </c>
      <c r="D1621" s="2">
        <v>0</v>
      </c>
      <c r="E1621" s="2">
        <v>0</v>
      </c>
      <c r="F1621" s="2">
        <v>0</v>
      </c>
      <c r="G1621" s="3">
        <f t="shared" si="70"/>
        <v>2838.6456000000007</v>
      </c>
      <c r="H1621" s="3">
        <f t="shared" si="71"/>
        <v>0.14000000001396984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68865.63</v>
      </c>
      <c r="D1622" s="2">
        <v>0</v>
      </c>
      <c r="E1622" s="2">
        <v>0</v>
      </c>
      <c r="F1622" s="2">
        <v>0</v>
      </c>
      <c r="G1622" s="3">
        <f t="shared" si="70"/>
        <v>2823.4908300000002</v>
      </c>
      <c r="H1622" s="3">
        <f t="shared" si="71"/>
        <v>0.36999999999534339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62817.25</v>
      </c>
      <c r="D1623" s="2">
        <v>0</v>
      </c>
      <c r="E1623" s="2">
        <v>0</v>
      </c>
      <c r="F1623" s="2">
        <v>0</v>
      </c>
      <c r="G1623" s="3">
        <f t="shared" si="70"/>
        <v>2638.3245000000002</v>
      </c>
      <c r="H1623" s="3">
        <f t="shared" si="71"/>
        <v>0.25</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62817.25</v>
      </c>
      <c r="D1624" s="2">
        <v>0</v>
      </c>
      <c r="E1624" s="2">
        <v>0</v>
      </c>
      <c r="F1624" s="2">
        <v>0</v>
      </c>
      <c r="G1624" s="3">
        <f t="shared" si="70"/>
        <v>2701.1417499999998</v>
      </c>
      <c r="H1624" s="3">
        <f t="shared" si="71"/>
        <v>0.25</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6048.3799999999992</v>
      </c>
      <c r="D1628" s="2">
        <v>0</v>
      </c>
      <c r="E1628" s="2">
        <v>0</v>
      </c>
      <c r="F1628" s="2">
        <v>0</v>
      </c>
      <c r="G1628" s="3">
        <f t="shared" si="70"/>
        <v>284.27385999999996</v>
      </c>
      <c r="H1628" s="3">
        <f t="shared" si="71"/>
        <v>0.37999999999919964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4862.3599999999997</v>
      </c>
      <c r="D1634" s="2">
        <v>0</v>
      </c>
      <c r="E1634" s="2">
        <v>0</v>
      </c>
      <c r="F1634" s="2">
        <v>0</v>
      </c>
      <c r="G1634" s="3">
        <f t="shared" si="70"/>
        <v>257.70507999999995</v>
      </c>
      <c r="H1634" s="3">
        <f t="shared" si="71"/>
        <v>0.35999999999967258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4862.3599999999997</v>
      </c>
      <c r="D1635" s="2">
        <v>0</v>
      </c>
      <c r="E1635" s="2">
        <v>0</v>
      </c>
      <c r="F1635" s="2">
        <v>0</v>
      </c>
      <c r="G1635" s="3">
        <f t="shared" si="70"/>
        <v>262.56743999999998</v>
      </c>
      <c r="H1635" s="3">
        <f t="shared" si="71"/>
        <v>0.35999999999967258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1186.02</v>
      </c>
      <c r="D1664" s="2">
        <v>0</v>
      </c>
      <c r="E1664" s="2">
        <v>0</v>
      </c>
      <c r="F1664" s="2">
        <v>0</v>
      </c>
      <c r="G1664" s="3">
        <f t="shared" si="70"/>
        <v>98.439660000000003</v>
      </c>
      <c r="H1664" s="3">
        <f t="shared" si="71"/>
        <v>1.999999999998181E-2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1186.02</v>
      </c>
      <c r="D1665" s="2">
        <v>0</v>
      </c>
      <c r="E1665" s="2">
        <v>0</v>
      </c>
      <c r="F1665" s="2">
        <v>0</v>
      </c>
      <c r="G1665" s="3">
        <f t="shared" si="70"/>
        <v>99.625680000000003</v>
      </c>
      <c r="H1665" s="3">
        <f t="shared" si="71"/>
        <v>1.999999999998181E-2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2100.5100000000002</v>
      </c>
      <c r="D1681" s="2">
        <v>0</v>
      </c>
      <c r="E1681" s="2">
        <v>0</v>
      </c>
      <c r="F1681" s="2">
        <v>0</v>
      </c>
      <c r="G1681" s="3">
        <f t="shared" si="70"/>
        <v>210.05100000000004</v>
      </c>
      <c r="H1681" s="3">
        <f t="shared" si="71"/>
        <v>0.48999999999978172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2100.5100000000002</v>
      </c>
      <c r="D1686" s="14">
        <v>0</v>
      </c>
      <c r="E1686" s="14">
        <v>0</v>
      </c>
      <c r="F1686" s="14">
        <v>0</v>
      </c>
      <c r="G1686" s="15">
        <f t="shared" si="70"/>
        <v>220.55355</v>
      </c>
      <c r="H1686" s="15">
        <f t="shared" si="71"/>
        <v>0.48999999999978172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4"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16264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749169.21000000008</v>
      </c>
      <c r="I17" s="275">
        <f>'PR-RAS'!E6</f>
        <v>812812.70000000007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742752.75</v>
      </c>
      <c r="I18" s="275">
        <f>'PR-RAS'!E152</f>
        <v>871177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5852.820000000027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58070.839999999924</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46941.289999999972</v>
      </c>
      <c r="I22" s="275">
        <f>BILANCA!E7</f>
        <v>44817.26999999999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65497.1</v>
      </c>
      <c r="I23" s="275">
        <f>BILANCA!E69</f>
        <v>77254.3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59644.279999999992</v>
      </c>
      <c r="I24" s="275">
        <f>BILANCA!E177</f>
        <v>70966.14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52794.11</v>
      </c>
      <c r="I25" s="275">
        <f>BILANCA!E251</f>
        <v>51105.43</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752398.18</v>
      </c>
      <c r="I30" s="275">
        <f>'RAS-funkcijski'!E114</f>
        <v>876736.37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752398.18</v>
      </c>
      <c r="I31" s="275">
        <f>'RAS-funkcijski'!E141</f>
        <v>876736.37</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59644.28</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70966.140000000014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68865.63</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2100.5100000000002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9" zoomScaleNormal="100" workbookViewId="0">
      <selection activeCell="D306" sqref="D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749169.21000000008</v>
      </c>
      <c r="E6" s="60">
        <f>E7+E43+E49+E82+E106+E125+E134+E140</f>
        <v>812812.70000000007</v>
      </c>
      <c r="F6" s="45">
        <f t="shared" ref="F6:F132" si="0">IF(D6&lt;&gt;0,IF(E6/D6&gt;=100,"&gt;&gt;100",E6/D6*100),"-")</f>
        <v>108.49520897955749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720313.97</v>
      </c>
      <c r="E49" s="60">
        <f>E50+E53+E58+E61+E64+E68+E71+E74+E77</f>
        <v>786301.17</v>
      </c>
      <c r="F49" s="45">
        <f t="shared" si="0"/>
        <v>109.16089410288683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694718.92999999993</v>
      </c>
      <c r="E68" s="60">
        <f t="shared" si="11"/>
        <v>754307.37</v>
      </c>
      <c r="F68" s="45">
        <f t="shared" si="0"/>
        <v>108.57734508544341</v>
      </c>
    </row>
    <row r="69" spans="1:6" ht="12.75" customHeight="1" x14ac:dyDescent="0.2">
      <c r="A69" s="63" t="s">
        <v>141</v>
      </c>
      <c r="B69" s="64" t="s">
        <v>142</v>
      </c>
      <c r="C69" s="247" t="s">
        <v>141</v>
      </c>
      <c r="D69" s="194">
        <v>690099.48</v>
      </c>
      <c r="E69" s="194">
        <v>750165.62</v>
      </c>
      <c r="F69" s="45">
        <f t="shared" si="0"/>
        <v>108.70398279390096</v>
      </c>
    </row>
    <row r="70" spans="1:6" ht="24" x14ac:dyDescent="0.2">
      <c r="A70" s="63" t="s">
        <v>143</v>
      </c>
      <c r="B70" s="64" t="s">
        <v>144</v>
      </c>
      <c r="C70" s="247" t="s">
        <v>143</v>
      </c>
      <c r="D70" s="194">
        <v>4619.45</v>
      </c>
      <c r="E70" s="194">
        <v>4141.75</v>
      </c>
      <c r="F70" s="45">
        <f t="shared" si="0"/>
        <v>89.658942081849574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25595.040000000001</v>
      </c>
      <c r="E74" s="60">
        <f t="shared" si="13"/>
        <v>31993.8</v>
      </c>
      <c r="F74" s="45">
        <f t="shared" si="0"/>
        <v>125</v>
      </c>
    </row>
    <row r="75" spans="1:6" ht="12.75" customHeight="1" x14ac:dyDescent="0.2">
      <c r="A75" s="63" t="s">
        <v>153</v>
      </c>
      <c r="B75" s="65" t="s">
        <v>154</v>
      </c>
      <c r="C75" s="247" t="s">
        <v>153</v>
      </c>
      <c r="D75" s="194">
        <v>25595.040000000001</v>
      </c>
      <c r="E75" s="194">
        <v>31993.8</v>
      </c>
      <c r="F75" s="45">
        <f t="shared" si="0"/>
        <v>125</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1155.55</v>
      </c>
      <c r="E106" s="60">
        <f>E107+E112+E120+E124</f>
        <v>300</v>
      </c>
      <c r="F106" s="45">
        <f t="shared" si="0"/>
        <v>25.961663277227292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1155.55</v>
      </c>
      <c r="E112" s="60">
        <f t="shared" si="20"/>
        <v>300</v>
      </c>
      <c r="F112" s="45">
        <f t="shared" si="0"/>
        <v>25.961663277227292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1155.55</v>
      </c>
      <c r="E117" s="194">
        <v>300</v>
      </c>
      <c r="F117" s="45">
        <f t="shared" si="0"/>
        <v>25.961663277227292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4294.29</v>
      </c>
      <c r="E125" s="60">
        <f t="shared" si="22"/>
        <v>2783.5</v>
      </c>
      <c r="F125" s="45">
        <f t="shared" si="0"/>
        <v>64.81863125219769</v>
      </c>
    </row>
    <row r="126" spans="1:6" ht="12.75" customHeight="1" x14ac:dyDescent="0.2">
      <c r="A126" s="63">
        <v>661</v>
      </c>
      <c r="B126" s="65" t="s">
        <v>255</v>
      </c>
      <c r="C126" s="247" t="s">
        <v>256</v>
      </c>
      <c r="D126" s="60">
        <f t="shared" ref="D126:E126" si="23">SUM(D127:D128)</f>
        <v>1503.39</v>
      </c>
      <c r="E126" s="60">
        <f t="shared" si="23"/>
        <v>1453.5</v>
      </c>
      <c r="F126" s="45">
        <f t="shared" si="0"/>
        <v>96.681499810428434</v>
      </c>
    </row>
    <row r="127" spans="1:6" ht="12.75" customHeight="1" x14ac:dyDescent="0.2">
      <c r="A127" s="63">
        <v>6614</v>
      </c>
      <c r="B127" s="65" t="s">
        <v>257</v>
      </c>
      <c r="C127" s="247" t="s">
        <v>258</v>
      </c>
      <c r="D127" s="194">
        <v>272.5</v>
      </c>
      <c r="E127" s="194">
        <v>203.5</v>
      </c>
      <c r="F127" s="45">
        <f t="shared" si="0"/>
        <v>74.678899082568805</v>
      </c>
    </row>
    <row r="128" spans="1:6" ht="12.75" customHeight="1" x14ac:dyDescent="0.2">
      <c r="A128" s="63">
        <v>6615</v>
      </c>
      <c r="B128" s="65" t="s">
        <v>259</v>
      </c>
      <c r="C128" s="247" t="s">
        <v>260</v>
      </c>
      <c r="D128" s="194">
        <v>1230.8900000000001</v>
      </c>
      <c r="E128" s="194">
        <v>1250</v>
      </c>
      <c r="F128" s="45">
        <f t="shared" si="0"/>
        <v>101.55253515748765</v>
      </c>
    </row>
    <row r="129" spans="1:6" ht="36" x14ac:dyDescent="0.2">
      <c r="A129" s="63">
        <v>663</v>
      </c>
      <c r="B129" s="182" t="s">
        <v>261</v>
      </c>
      <c r="C129" s="247" t="s">
        <v>262</v>
      </c>
      <c r="D129" s="60">
        <f t="shared" ref="D129:E129" si="24">SUM(D130:D133)</f>
        <v>2790.9</v>
      </c>
      <c r="E129" s="60">
        <f t="shared" si="24"/>
        <v>1330</v>
      </c>
      <c r="F129" s="45">
        <f t="shared" si="0"/>
        <v>47.654878354652617</v>
      </c>
    </row>
    <row r="130" spans="1:6" ht="12.75" customHeight="1" x14ac:dyDescent="0.2">
      <c r="A130" s="63">
        <v>6631</v>
      </c>
      <c r="B130" s="65" t="s">
        <v>263</v>
      </c>
      <c r="C130" s="247" t="s">
        <v>264</v>
      </c>
      <c r="D130" s="194">
        <v>220</v>
      </c>
      <c r="E130" s="194">
        <v>1330</v>
      </c>
      <c r="F130" s="45">
        <f t="shared" si="0"/>
        <v>604.54545454545462</v>
      </c>
    </row>
    <row r="131" spans="1:6" ht="12.75" customHeight="1" x14ac:dyDescent="0.2">
      <c r="A131" s="63">
        <v>6632</v>
      </c>
      <c r="B131" s="182" t="s">
        <v>265</v>
      </c>
      <c r="C131" s="247" t="s">
        <v>266</v>
      </c>
      <c r="D131" s="194">
        <v>2570.9</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23405.4</v>
      </c>
      <c r="E134" s="60">
        <f t="shared" si="25"/>
        <v>23428.03</v>
      </c>
      <c r="F134" s="45">
        <f t="shared" ref="F134:F229" si="26">IF(D134&lt;&gt;0,IF(E134/D134&gt;=100,"&gt;&gt;100",E134/D134*100),"-")</f>
        <v>100.09668708930417</v>
      </c>
    </row>
    <row r="135" spans="1:6" ht="24" x14ac:dyDescent="0.2">
      <c r="A135" s="63">
        <v>671</v>
      </c>
      <c r="B135" s="182" t="s">
        <v>273</v>
      </c>
      <c r="C135" s="247" t="s">
        <v>274</v>
      </c>
      <c r="D135" s="60">
        <f t="shared" ref="D135:E135" si="27">SUM(D136:D138)</f>
        <v>23405.4</v>
      </c>
      <c r="E135" s="60">
        <f t="shared" si="27"/>
        <v>23428.03</v>
      </c>
      <c r="F135" s="45">
        <f t="shared" si="26"/>
        <v>100.09668708930417</v>
      </c>
    </row>
    <row r="136" spans="1:6" ht="12.75" customHeight="1" x14ac:dyDescent="0.2">
      <c r="A136" s="63">
        <v>6711</v>
      </c>
      <c r="B136" s="65" t="s">
        <v>275</v>
      </c>
      <c r="C136" s="247" t="s">
        <v>276</v>
      </c>
      <c r="D136" s="194">
        <v>23405.4</v>
      </c>
      <c r="E136" s="194">
        <v>23428.03</v>
      </c>
      <c r="F136" s="45">
        <f t="shared" si="26"/>
        <v>100.09668708930417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742752.75</v>
      </c>
      <c r="E152" s="60">
        <f>E153+E164+E202+E221+E230+E262+E273</f>
        <v>871177</v>
      </c>
      <c r="F152" s="45">
        <f t="shared" si="26"/>
        <v>117.29030959494932</v>
      </c>
    </row>
    <row r="153" spans="1:6" ht="12.75" customHeight="1" x14ac:dyDescent="0.2">
      <c r="A153" s="63">
        <v>31</v>
      </c>
      <c r="B153" s="64" t="s">
        <v>308</v>
      </c>
      <c r="C153" s="247" t="s">
        <v>3</v>
      </c>
      <c r="D153" s="60">
        <f t="shared" ref="D153:E153" si="30">D154+D159+D160</f>
        <v>659856.69000000006</v>
      </c>
      <c r="E153" s="60">
        <f t="shared" si="30"/>
        <v>791233.29</v>
      </c>
      <c r="F153" s="45">
        <f t="shared" si="26"/>
        <v>119.90986861101611</v>
      </c>
    </row>
    <row r="154" spans="1:6" ht="12.75" customHeight="1" x14ac:dyDescent="0.2">
      <c r="A154" s="63">
        <v>311</v>
      </c>
      <c r="B154" s="64" t="s">
        <v>309</v>
      </c>
      <c r="C154" s="247" t="s">
        <v>310</v>
      </c>
      <c r="D154" s="60">
        <f t="shared" ref="D154:E154" si="31">SUM(D155:D158)</f>
        <v>545036.79</v>
      </c>
      <c r="E154" s="60">
        <f t="shared" si="31"/>
        <v>654936.61</v>
      </c>
      <c r="F154" s="45">
        <f t="shared" si="26"/>
        <v>120.16374344197938</v>
      </c>
    </row>
    <row r="155" spans="1:6" ht="12.75" customHeight="1" x14ac:dyDescent="0.2">
      <c r="A155" s="63">
        <v>3111</v>
      </c>
      <c r="B155" s="64" t="s">
        <v>311</v>
      </c>
      <c r="C155" s="247" t="s">
        <v>312</v>
      </c>
      <c r="D155" s="194">
        <v>535492.15</v>
      </c>
      <c r="E155" s="194">
        <v>642624.84</v>
      </c>
      <c r="F155" s="45">
        <f t="shared" si="26"/>
        <v>120.00639785289103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3784.71</v>
      </c>
      <c r="E157" s="194">
        <v>5765.25</v>
      </c>
      <c r="F157" s="45">
        <f t="shared" si="26"/>
        <v>152.33003321258431</v>
      </c>
    </row>
    <row r="158" spans="1:6" ht="12.75" customHeight="1" x14ac:dyDescent="0.2">
      <c r="A158" s="63">
        <v>3114</v>
      </c>
      <c r="B158" s="65" t="s">
        <v>317</v>
      </c>
      <c r="C158" s="247" t="s">
        <v>318</v>
      </c>
      <c r="D158" s="194">
        <v>5759.93</v>
      </c>
      <c r="E158" s="194">
        <v>6546.52</v>
      </c>
      <c r="F158" s="45">
        <f t="shared" si="26"/>
        <v>113.65624235016745</v>
      </c>
    </row>
    <row r="159" spans="1:6" ht="12.75" customHeight="1" x14ac:dyDescent="0.2">
      <c r="A159" s="63">
        <v>312</v>
      </c>
      <c r="B159" s="65" t="s">
        <v>319</v>
      </c>
      <c r="C159" s="247" t="s">
        <v>320</v>
      </c>
      <c r="D159" s="194">
        <v>25240.85</v>
      </c>
      <c r="E159" s="194">
        <v>28121.51</v>
      </c>
      <c r="F159" s="45">
        <f t="shared" si="26"/>
        <v>111.4126901431608</v>
      </c>
    </row>
    <row r="160" spans="1:6" ht="12.75" customHeight="1" x14ac:dyDescent="0.2">
      <c r="A160" s="63">
        <v>313</v>
      </c>
      <c r="B160" s="65" t="s">
        <v>321</v>
      </c>
      <c r="C160" s="247" t="s">
        <v>322</v>
      </c>
      <c r="D160" s="60">
        <f t="shared" ref="D160:E160" si="32">SUM(D161:D163)</f>
        <v>89579.05</v>
      </c>
      <c r="E160" s="60">
        <f t="shared" si="32"/>
        <v>108175.17</v>
      </c>
      <c r="F160" s="45">
        <f t="shared" si="26"/>
        <v>120.75945212636212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89579.05</v>
      </c>
      <c r="E162" s="194">
        <v>108175.17</v>
      </c>
      <c r="F162" s="45">
        <f t="shared" si="26"/>
        <v>120.75945212636212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76346.75</v>
      </c>
      <c r="E164" s="60">
        <f>E165+E170+E178+E188+E189+E194</f>
        <v>73033.61</v>
      </c>
      <c r="F164" s="45">
        <f t="shared" si="26"/>
        <v>95.660404666865318</v>
      </c>
    </row>
    <row r="165" spans="1:6" ht="12.75" customHeight="1" x14ac:dyDescent="0.2">
      <c r="A165" s="63">
        <v>321</v>
      </c>
      <c r="B165" s="64" t="s">
        <v>331</v>
      </c>
      <c r="C165" s="247" t="s">
        <v>332</v>
      </c>
      <c r="D165" s="60">
        <f t="shared" ref="D165:E165" si="33">SUM(D166:D169)</f>
        <v>27789.88</v>
      </c>
      <c r="E165" s="60">
        <f t="shared" si="33"/>
        <v>30177.600000000002</v>
      </c>
      <c r="F165" s="45">
        <f t="shared" si="26"/>
        <v>108.59204861625886</v>
      </c>
    </row>
    <row r="166" spans="1:6" ht="12.75" customHeight="1" x14ac:dyDescent="0.2">
      <c r="A166" s="63">
        <v>3211</v>
      </c>
      <c r="B166" s="64" t="s">
        <v>333</v>
      </c>
      <c r="C166" s="247" t="s">
        <v>334</v>
      </c>
      <c r="D166" s="194">
        <v>1152.2</v>
      </c>
      <c r="E166" s="194">
        <v>1529.9</v>
      </c>
      <c r="F166" s="45">
        <f t="shared" si="26"/>
        <v>132.78076722791184</v>
      </c>
    </row>
    <row r="167" spans="1:6" ht="12.75" customHeight="1" x14ac:dyDescent="0.2">
      <c r="A167" s="63">
        <v>3212</v>
      </c>
      <c r="B167" s="64" t="s">
        <v>335</v>
      </c>
      <c r="C167" s="247" t="s">
        <v>336</v>
      </c>
      <c r="D167" s="194">
        <v>26257.68</v>
      </c>
      <c r="E167" s="194">
        <v>27961.08</v>
      </c>
      <c r="F167" s="45">
        <f t="shared" si="26"/>
        <v>106.4872448746424</v>
      </c>
    </row>
    <row r="168" spans="1:6" ht="12.75" customHeight="1" x14ac:dyDescent="0.2">
      <c r="A168" s="63">
        <v>3213</v>
      </c>
      <c r="B168" s="64" t="s">
        <v>337</v>
      </c>
      <c r="C168" s="247" t="s">
        <v>338</v>
      </c>
      <c r="D168" s="194">
        <v>380</v>
      </c>
      <c r="E168" s="194">
        <v>686.62</v>
      </c>
      <c r="F168" s="45">
        <f t="shared" si="26"/>
        <v>180.68947368421053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32011.600000000002</v>
      </c>
      <c r="E170" s="60">
        <f t="shared" si="34"/>
        <v>27911.439999999999</v>
      </c>
      <c r="F170" s="45">
        <f t="shared" si="26"/>
        <v>87.191643029401831</v>
      </c>
    </row>
    <row r="171" spans="1:6" ht="12.75" customHeight="1" x14ac:dyDescent="0.2">
      <c r="A171" s="63">
        <v>3221</v>
      </c>
      <c r="B171" s="64" t="s">
        <v>343</v>
      </c>
      <c r="C171" s="247" t="s">
        <v>344</v>
      </c>
      <c r="D171" s="194">
        <v>1178.56</v>
      </c>
      <c r="E171" s="194">
        <v>1346.62</v>
      </c>
      <c r="F171" s="45">
        <f t="shared" si="26"/>
        <v>114.25977464023893</v>
      </c>
    </row>
    <row r="172" spans="1:6" ht="12.75" customHeight="1" x14ac:dyDescent="0.2">
      <c r="A172" s="63">
        <v>3222</v>
      </c>
      <c r="B172" s="64" t="s">
        <v>345</v>
      </c>
      <c r="C172" s="247" t="s">
        <v>346</v>
      </c>
      <c r="D172" s="194">
        <v>21660.02</v>
      </c>
      <c r="E172" s="194">
        <v>18403.72</v>
      </c>
      <c r="F172" s="45">
        <f t="shared" si="26"/>
        <v>84.966311203775433</v>
      </c>
    </row>
    <row r="173" spans="1:6" ht="12.75" customHeight="1" x14ac:dyDescent="0.2">
      <c r="A173" s="63">
        <v>3223</v>
      </c>
      <c r="B173" s="65" t="s">
        <v>347</v>
      </c>
      <c r="C173" s="247" t="s">
        <v>348</v>
      </c>
      <c r="D173" s="194">
        <v>8143.93</v>
      </c>
      <c r="E173" s="194">
        <v>6660.28</v>
      </c>
      <c r="F173" s="45">
        <f t="shared" si="26"/>
        <v>81.782137125441892</v>
      </c>
    </row>
    <row r="174" spans="1:6" ht="12.75" customHeight="1" x14ac:dyDescent="0.2">
      <c r="A174" s="63">
        <v>3224</v>
      </c>
      <c r="B174" s="65" t="s">
        <v>349</v>
      </c>
      <c r="C174" s="247" t="s">
        <v>350</v>
      </c>
      <c r="D174" s="194">
        <v>794.24</v>
      </c>
      <c r="E174" s="194">
        <v>1500.82</v>
      </c>
      <c r="F174" s="45">
        <f t="shared" si="26"/>
        <v>188.96303384367445</v>
      </c>
    </row>
    <row r="175" spans="1:6" ht="12.75" customHeight="1" x14ac:dyDescent="0.2">
      <c r="A175" s="63">
        <v>3225</v>
      </c>
      <c r="B175" s="65" t="s">
        <v>351</v>
      </c>
      <c r="C175" s="247" t="s">
        <v>352</v>
      </c>
      <c r="D175" s="194">
        <v>98.8</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136.05000000000001</v>
      </c>
      <c r="E177" s="194"/>
      <c r="F177" s="45">
        <f t="shared" si="26"/>
        <v>0</v>
      </c>
    </row>
    <row r="178" spans="1:6" ht="12.75" customHeight="1" x14ac:dyDescent="0.2">
      <c r="A178" s="63">
        <v>323</v>
      </c>
      <c r="B178" s="65" t="s">
        <v>357</v>
      </c>
      <c r="C178" s="247" t="s">
        <v>358</v>
      </c>
      <c r="D178" s="60">
        <f t="shared" ref="D178:E178" si="35">SUM(D179:D187)</f>
        <v>12408.539999999999</v>
      </c>
      <c r="E178" s="60">
        <f t="shared" si="35"/>
        <v>11177.510000000002</v>
      </c>
      <c r="F178" s="45">
        <f t="shared" si="26"/>
        <v>90.079171280424632</v>
      </c>
    </row>
    <row r="179" spans="1:6" ht="12.75" customHeight="1" x14ac:dyDescent="0.2">
      <c r="A179" s="63">
        <v>3231</v>
      </c>
      <c r="B179" s="65" t="s">
        <v>359</v>
      </c>
      <c r="C179" s="247" t="s">
        <v>360</v>
      </c>
      <c r="D179" s="194">
        <v>1911.56</v>
      </c>
      <c r="E179" s="194">
        <v>1363.32</v>
      </c>
      <c r="F179" s="45">
        <f t="shared" si="26"/>
        <v>71.319759777354619</v>
      </c>
    </row>
    <row r="180" spans="1:6" ht="12.75" customHeight="1" x14ac:dyDescent="0.2">
      <c r="A180" s="63">
        <v>3232</v>
      </c>
      <c r="B180" s="65" t="s">
        <v>361</v>
      </c>
      <c r="C180" s="247" t="s">
        <v>362</v>
      </c>
      <c r="D180" s="194">
        <v>4360.6000000000004</v>
      </c>
      <c r="E180" s="194">
        <v>3790.57</v>
      </c>
      <c r="F180" s="45">
        <f t="shared" si="26"/>
        <v>86.927716369306978</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979.12</v>
      </c>
      <c r="E182" s="194">
        <v>799.81</v>
      </c>
      <c r="F182" s="45">
        <f t="shared" si="26"/>
        <v>81.686616553640008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1033</v>
      </c>
      <c r="E184" s="194">
        <v>938</v>
      </c>
      <c r="F184" s="45">
        <f t="shared" si="26"/>
        <v>90.803484995159735</v>
      </c>
    </row>
    <row r="185" spans="1:6" ht="12.75" customHeight="1" x14ac:dyDescent="0.2">
      <c r="A185" s="63">
        <v>3237</v>
      </c>
      <c r="B185" s="64" t="s">
        <v>371</v>
      </c>
      <c r="C185" s="247" t="s">
        <v>372</v>
      </c>
      <c r="D185" s="194">
        <v>0</v>
      </c>
      <c r="E185" s="194">
        <v>110.49</v>
      </c>
      <c r="F185" s="45" t="str">
        <f t="shared" si="26"/>
        <v>-</v>
      </c>
    </row>
    <row r="186" spans="1:6" ht="12.75" customHeight="1" x14ac:dyDescent="0.2">
      <c r="A186" s="63">
        <v>3238</v>
      </c>
      <c r="B186" s="64" t="s">
        <v>373</v>
      </c>
      <c r="C186" s="247" t="s">
        <v>374</v>
      </c>
      <c r="D186" s="194">
        <v>3884.95</v>
      </c>
      <c r="E186" s="194">
        <v>4045.62</v>
      </c>
      <c r="F186" s="45">
        <f t="shared" si="26"/>
        <v>104.13570316220286</v>
      </c>
    </row>
    <row r="187" spans="1:6" ht="12.75" customHeight="1" x14ac:dyDescent="0.2">
      <c r="A187" s="63">
        <v>3239</v>
      </c>
      <c r="B187" s="64" t="s">
        <v>375</v>
      </c>
      <c r="C187" s="247" t="s">
        <v>376</v>
      </c>
      <c r="D187" s="194">
        <v>239.31</v>
      </c>
      <c r="E187" s="194">
        <v>129.69999999999999</v>
      </c>
      <c r="F187" s="45">
        <f t="shared" si="26"/>
        <v>54.197484434415614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4136.7299999999996</v>
      </c>
      <c r="E194" s="60">
        <f t="shared" si="36"/>
        <v>3767.06</v>
      </c>
      <c r="F194" s="45">
        <f t="shared" si="26"/>
        <v>91.063714576489161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2259.79</v>
      </c>
      <c r="E199" s="194">
        <v>2739.79</v>
      </c>
      <c r="F199" s="45">
        <f t="shared" si="26"/>
        <v>121.24091176613756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1876.94</v>
      </c>
      <c r="E201" s="194">
        <v>1027.27</v>
      </c>
      <c r="F201" s="45">
        <f t="shared" si="26"/>
        <v>54.731104883480555</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6342.21</v>
      </c>
      <c r="E262" s="60">
        <f t="shared" si="55"/>
        <v>6705.23</v>
      </c>
      <c r="F262" s="45">
        <f t="shared" ref="F262:F268" si="56">IF(D262&lt;&gt;0,IF(E262/D262&gt;=100,"&gt;&gt;100",E262/D262*100),"-")</f>
        <v>105.72387227795987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6342.21</v>
      </c>
      <c r="E269" s="60">
        <f t="shared" si="58"/>
        <v>6705.23</v>
      </c>
      <c r="F269" s="45">
        <f t="shared" ref="F269:F272" si="59">IF(D269&lt;&gt;0,IF(E269/D269&gt;=100,"&gt;&gt;100",E269/D269*100),"-")</f>
        <v>105.72387227795987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6342.21</v>
      </c>
      <c r="E271" s="194">
        <v>6705.23</v>
      </c>
      <c r="F271" s="45">
        <f t="shared" si="59"/>
        <v>105.72387227795987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207.1</v>
      </c>
      <c r="E273" s="60">
        <f t="shared" si="60"/>
        <v>204.87</v>
      </c>
      <c r="F273" s="45">
        <f t="shared" ref="F273:F277" si="61">IF(D273&lt;&gt;0,IF(E273/D273&gt;=100,"&gt;&gt;100",E273/D273*100),"-")</f>
        <v>98.923225494929994</v>
      </c>
    </row>
    <row r="274" spans="1:6" ht="12.75" customHeight="1" x14ac:dyDescent="0.2">
      <c r="A274" s="63">
        <v>381</v>
      </c>
      <c r="B274" s="64" t="s">
        <v>540</v>
      </c>
      <c r="C274" s="247" t="s">
        <v>541</v>
      </c>
      <c r="D274" s="60">
        <f t="shared" ref="D274:E274" si="62">SUM(D275:D277)</f>
        <v>207.1</v>
      </c>
      <c r="E274" s="60">
        <f t="shared" si="62"/>
        <v>204.87</v>
      </c>
      <c r="F274" s="45">
        <f t="shared" si="61"/>
        <v>98.923225494929994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207.1</v>
      </c>
      <c r="E276" s="194">
        <v>204.87</v>
      </c>
      <c r="F276" s="45">
        <f t="shared" si="61"/>
        <v>98.923225494929994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742752.75</v>
      </c>
      <c r="E299" s="60">
        <f>E152-E297+E298</f>
        <v>871177</v>
      </c>
      <c r="F299" s="45">
        <f t="shared" si="68"/>
        <v>117.29030959494932</v>
      </c>
    </row>
    <row r="300" spans="1:6" ht="12.75" customHeight="1" x14ac:dyDescent="0.2">
      <c r="A300" s="63" t="s">
        <v>581</v>
      </c>
      <c r="B300" s="64" t="s">
        <v>592</v>
      </c>
      <c r="C300" s="247" t="s">
        <v>593</v>
      </c>
      <c r="D300" s="60">
        <f>IF(D6&gt;=D299,D6-D299,0)</f>
        <v>6416.4600000000792</v>
      </c>
      <c r="E300" s="60">
        <f>IF(E6&gt;=E299,E6-E299,0)</f>
        <v>0</v>
      </c>
      <c r="F300" s="45">
        <f t="shared" si="68"/>
        <v>0</v>
      </c>
    </row>
    <row r="301" spans="1:6" ht="12.75" customHeight="1" x14ac:dyDescent="0.2">
      <c r="A301" s="63" t="s">
        <v>581</v>
      </c>
      <c r="B301" s="64" t="s">
        <v>594</v>
      </c>
      <c r="C301" s="247" t="s">
        <v>595</v>
      </c>
      <c r="D301" s="60">
        <f>IF(D299&gt;=D6,D299-D6,0)</f>
        <v>0</v>
      </c>
      <c r="E301" s="60">
        <f>IF(E299&gt;=E6,E299-E6,0)</f>
        <v>58364.29999999993</v>
      </c>
      <c r="F301" s="45" t="str">
        <f t="shared" si="68"/>
        <v>-</v>
      </c>
    </row>
    <row r="302" spans="1:6" ht="12.75" customHeight="1" x14ac:dyDescent="0.2">
      <c r="A302" s="63">
        <v>92211</v>
      </c>
      <c r="B302" s="64" t="s">
        <v>596</v>
      </c>
      <c r="C302" s="247" t="s">
        <v>597</v>
      </c>
      <c r="D302" s="194">
        <v>15168.13</v>
      </c>
      <c r="E302" s="194">
        <v>21584.6</v>
      </c>
      <c r="F302" s="45">
        <f t="shared" si="68"/>
        <v>142.3023141283731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64359</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9645.43</v>
      </c>
      <c r="E360" s="60">
        <f t="shared" si="86"/>
        <v>5559.3700000000008</v>
      </c>
      <c r="F360" s="45">
        <f t="shared" si="72"/>
        <v>57.637347427745581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9645.43</v>
      </c>
      <c r="E373" s="60">
        <f t="shared" si="90"/>
        <v>5559.3700000000008</v>
      </c>
      <c r="F373" s="45">
        <f t="shared" si="72"/>
        <v>57.637347427745581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4617.8799999999992</v>
      </c>
      <c r="E379" s="60">
        <f t="shared" si="92"/>
        <v>887.59999999999991</v>
      </c>
      <c r="F379" s="45">
        <f t="shared" si="72"/>
        <v>19.220941211118522</v>
      </c>
    </row>
    <row r="380" spans="1:6" ht="12.75" customHeight="1" x14ac:dyDescent="0.2">
      <c r="A380" s="63">
        <v>4221</v>
      </c>
      <c r="B380" s="64" t="s">
        <v>647</v>
      </c>
      <c r="C380" s="247" t="s">
        <v>739</v>
      </c>
      <c r="D380" s="194">
        <v>0</v>
      </c>
      <c r="E380" s="194">
        <v>523.29</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75.48</v>
      </c>
      <c r="E384" s="192"/>
      <c r="F384" s="71">
        <f t="shared" si="72"/>
        <v>0</v>
      </c>
    </row>
    <row r="385" spans="1:6" ht="12.75" customHeight="1" x14ac:dyDescent="0.2">
      <c r="A385" s="63">
        <v>4226</v>
      </c>
      <c r="B385" s="64" t="s">
        <v>657</v>
      </c>
      <c r="C385" s="247" t="s">
        <v>745</v>
      </c>
      <c r="D385" s="194">
        <v>0</v>
      </c>
      <c r="E385" s="194">
        <v>281.81</v>
      </c>
      <c r="F385" s="45" t="str">
        <f t="shared" si="72"/>
        <v>-</v>
      </c>
    </row>
    <row r="386" spans="1:6" ht="12.75" customHeight="1" x14ac:dyDescent="0.2">
      <c r="A386" s="63">
        <v>4227</v>
      </c>
      <c r="B386" s="183" t="s">
        <v>659</v>
      </c>
      <c r="C386" s="247" t="s">
        <v>746</v>
      </c>
      <c r="D386" s="194">
        <v>4542.3999999999996</v>
      </c>
      <c r="E386" s="194">
        <v>82.5</v>
      </c>
      <c r="F386" s="45">
        <f t="shared" si="72"/>
        <v>1.8162205001761185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5027.55</v>
      </c>
      <c r="E393" s="60">
        <f t="shared" si="94"/>
        <v>4671.7700000000004</v>
      </c>
      <c r="F393" s="45">
        <f t="shared" si="72"/>
        <v>92.923392109476794</v>
      </c>
    </row>
    <row r="394" spans="1:6" ht="12.75" customHeight="1" x14ac:dyDescent="0.2">
      <c r="A394" s="63">
        <v>4241</v>
      </c>
      <c r="B394" s="64" t="s">
        <v>756</v>
      </c>
      <c r="C394" s="247" t="s">
        <v>757</v>
      </c>
      <c r="D394" s="194">
        <v>5027.55</v>
      </c>
      <c r="E394" s="194">
        <v>4671.7700000000004</v>
      </c>
      <c r="F394" s="45">
        <f t="shared" si="72"/>
        <v>92.923392109476794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9645.43</v>
      </c>
      <c r="E418" s="60">
        <f t="shared" si="102"/>
        <v>5559.3700000000008</v>
      </c>
      <c r="F418" s="45">
        <f t="shared" si="72"/>
        <v>57.637347427745581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6086.34</v>
      </c>
      <c r="E420" s="194">
        <v>15731.77</v>
      </c>
      <c r="F420" s="45">
        <f t="shared" si="72"/>
        <v>258.4766871387402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749169.21000000008</v>
      </c>
      <c r="E422" s="60">
        <f>E6+E308</f>
        <v>812812.70000000007</v>
      </c>
      <c r="F422" s="45">
        <f t="shared" si="72"/>
        <v>108.49520897955749</v>
      </c>
    </row>
    <row r="423" spans="1:6" ht="12.75" customHeight="1" x14ac:dyDescent="0.2">
      <c r="A423" s="63" t="s">
        <v>581</v>
      </c>
      <c r="B423" s="64" t="s">
        <v>804</v>
      </c>
      <c r="C423" s="247" t="s">
        <v>805</v>
      </c>
      <c r="D423" s="60">
        <f t="shared" ref="D423:E423" si="103">D299+D360</f>
        <v>752398.18</v>
      </c>
      <c r="E423" s="60">
        <f t="shared" si="103"/>
        <v>876736.37</v>
      </c>
      <c r="F423" s="45">
        <f t="shared" si="72"/>
        <v>116.52558356799851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3228.9699999999721</v>
      </c>
      <c r="E425" s="60">
        <f t="shared" si="105"/>
        <v>63923.669999999925</v>
      </c>
      <c r="F425" s="45">
        <f t="shared" si="72"/>
        <v>1979.692285775355</v>
      </c>
    </row>
    <row r="426" spans="1:6" ht="12.75" customHeight="1" x14ac:dyDescent="0.2">
      <c r="A426" s="251" t="s">
        <v>810</v>
      </c>
      <c r="B426" s="183" t="s">
        <v>811</v>
      </c>
      <c r="C426" s="252" t="s">
        <v>812</v>
      </c>
      <c r="D426" s="60">
        <f t="shared" ref="D426:E426" si="106">IF(D302-D303+D419-D420&gt;=0,D302-D303+D419-D420,0)</f>
        <v>9081.7899999999991</v>
      </c>
      <c r="E426" s="60">
        <f t="shared" si="106"/>
        <v>5852.8299999999981</v>
      </c>
      <c r="F426" s="45">
        <f t="shared" si="72"/>
        <v>64.445775557461673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64359</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749169.21000000008</v>
      </c>
      <c r="E643" s="60">
        <f>E422+E430</f>
        <v>812812.70000000007</v>
      </c>
      <c r="F643" s="45">
        <f t="shared" si="109"/>
        <v>108.49520897955749</v>
      </c>
    </row>
    <row r="644" spans="1:6" ht="12.75" customHeight="1" x14ac:dyDescent="0.2">
      <c r="A644" s="63" t="s">
        <v>581</v>
      </c>
      <c r="B644" s="64" t="s">
        <v>1237</v>
      </c>
      <c r="C644" s="247" t="s">
        <v>1238</v>
      </c>
      <c r="D644" s="60">
        <f>D423+D535</f>
        <v>752398.18</v>
      </c>
      <c r="E644" s="60">
        <f>E423+E535</f>
        <v>876736.37</v>
      </c>
      <c r="F644" s="45">
        <f t="shared" si="109"/>
        <v>116.52558356799851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3228.9699999999721</v>
      </c>
      <c r="E646" s="60">
        <f t="shared" si="164"/>
        <v>63923.669999999925</v>
      </c>
      <c r="F646" s="45">
        <f t="shared" si="109"/>
        <v>1979.692285775355</v>
      </c>
    </row>
    <row r="647" spans="1:6" ht="24" x14ac:dyDescent="0.2">
      <c r="A647" s="251" t="s">
        <v>1243</v>
      </c>
      <c r="B647" s="64" t="s">
        <v>1244</v>
      </c>
      <c r="C647" s="252" t="s">
        <v>1243</v>
      </c>
      <c r="D647" s="60">
        <f>IF(D426-D427+D641-D642&gt;=0,D426-D427+D641-D642,0)</f>
        <v>9081.7899999999991</v>
      </c>
      <c r="E647" s="60">
        <f>IF(E426-E427+E641-E642&gt;=0,E426-E427+E641-E642,0)</f>
        <v>5852.8299999999981</v>
      </c>
      <c r="F647" s="45">
        <f t="shared" si="109"/>
        <v>64.445775557461673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5852.820000000027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58070.839999999924</v>
      </c>
      <c r="F650" s="45" t="str">
        <f t="shared" si="109"/>
        <v>-</v>
      </c>
    </row>
    <row r="651" spans="1:6" ht="24" x14ac:dyDescent="0.2">
      <c r="A651" s="249" t="s">
        <v>1251</v>
      </c>
      <c r="B651" s="184" t="s">
        <v>1252</v>
      </c>
      <c r="C651" s="250" t="s">
        <v>1251</v>
      </c>
      <c r="D651" s="196">
        <v>55991.839999999997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37</v>
      </c>
      <c r="E658" s="253">
        <v>34</v>
      </c>
      <c r="F658" s="45">
        <f t="shared" si="167"/>
        <v>91.891891891891902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27</v>
      </c>
      <c r="E660" s="253">
        <v>26</v>
      </c>
      <c r="F660" s="45">
        <f t="shared" si="167"/>
        <v>96.296296296296291</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683474.26</v>
      </c>
      <c r="E683" s="192">
        <v>743912.86</v>
      </c>
      <c r="F683" s="71">
        <f t="shared" si="167"/>
        <v>108.84284947321936</v>
      </c>
    </row>
    <row r="684" spans="1:6" ht="24" x14ac:dyDescent="0.2">
      <c r="A684" s="70">
        <v>63613</v>
      </c>
      <c r="B684" s="182" t="s">
        <v>1317</v>
      </c>
      <c r="C684" s="278" t="s">
        <v>1318</v>
      </c>
      <c r="D684" s="192">
        <v>6625.22</v>
      </c>
      <c r="E684" s="192">
        <v>6252.76</v>
      </c>
      <c r="F684" s="71">
        <f t="shared" si="167"/>
        <v>94.378148952034806</v>
      </c>
    </row>
    <row r="685" spans="1:6" ht="24" x14ac:dyDescent="0.2">
      <c r="A685" s="63">
        <v>63622</v>
      </c>
      <c r="B685" s="244" t="s">
        <v>1319</v>
      </c>
      <c r="C685" s="247" t="s">
        <v>1320</v>
      </c>
      <c r="D685" s="194">
        <v>4619.45</v>
      </c>
      <c r="E685" s="194">
        <v>4141.75</v>
      </c>
      <c r="F685" s="45">
        <f t="shared" si="167"/>
        <v>89.658942081849574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686.62</v>
      </c>
      <c r="F702" s="71" t="str">
        <f t="shared" si="167"/>
        <v>-</v>
      </c>
    </row>
    <row r="703" spans="1:6" ht="12.75" customHeight="1" x14ac:dyDescent="0.2">
      <c r="A703" s="70">
        <v>63812</v>
      </c>
      <c r="B703" s="182" t="s">
        <v>1340</v>
      </c>
      <c r="C703" s="278" t="s">
        <v>1341</v>
      </c>
      <c r="D703" s="192">
        <v>25595.040000000001</v>
      </c>
      <c r="E703" s="192">
        <v>31307.18</v>
      </c>
      <c r="F703" s="71">
        <f t="shared" si="167"/>
        <v>122.31737086560521</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1507.01</v>
      </c>
      <c r="F733" s="71">
        <f t="shared" si="167"/>
        <v>341.38501268575567</v>
      </c>
    </row>
    <row r="734" spans="1:6" ht="12.75" customHeight="1" x14ac:dyDescent="0.2">
      <c r="A734" s="70">
        <v>32121</v>
      </c>
      <c r="B734" s="65" t="s">
        <v>1397</v>
      </c>
      <c r="C734" s="278" t="s">
        <v>1398</v>
      </c>
      <c r="D734" s="192">
        <v>26257.68</v>
      </c>
      <c r="E734" s="192">
        <v>27961.08</v>
      </c>
      <c r="F734" s="71">
        <f t="shared" si="167"/>
        <v>106.4872448746424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1033</v>
      </c>
      <c r="E736" s="194">
        <v>938</v>
      </c>
      <c r="F736" s="45">
        <f t="shared" si="167"/>
        <v>90.803484995159735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110.49</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6342.21</v>
      </c>
      <c r="E855" s="194">
        <v>6705.23</v>
      </c>
      <c r="F855" s="45">
        <f t="shared" si="169"/>
        <v>105.72387227795987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65" zoomScaleNormal="100" workbookViewId="0">
      <selection activeCell="D18" sqref="D1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112438.38999999997</v>
      </c>
      <c r="E6" s="180">
        <f t="shared" si="0"/>
        <v>122071.56999999999</v>
      </c>
      <c r="F6" s="181">
        <f t="shared" ref="F6:F298" si="1">IF(D6&gt;0,IF(E6/D6&gt;=100,"&gt;&gt;100",E6/D6*100),"-")</f>
        <v>108.56751862064196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46941.289999999972</v>
      </c>
      <c r="E7" s="79">
        <f t="shared" si="2"/>
        <v>44817.26999999999</v>
      </c>
      <c r="F7" s="71">
        <f t="shared" si="1"/>
        <v>95.475156306952826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46941.289999999972</v>
      </c>
      <c r="E12" s="79">
        <f t="shared" si="3"/>
        <v>44817.26999999999</v>
      </c>
      <c r="F12" s="71">
        <f t="shared" si="1"/>
        <v>95.475156306952826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1061.19</v>
      </c>
      <c r="E13" s="79">
        <f t="shared" si="4"/>
        <v>1061.19</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1061.19</v>
      </c>
      <c r="E15" s="192">
        <v>1061.19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4584.6199999999662</v>
      </c>
      <c r="E19" s="79">
        <f t="shared" si="5"/>
        <v>856.79999999998836</v>
      </c>
      <c r="F19" s="71">
        <f t="shared" si="1"/>
        <v>18.688571790028284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144381.63</v>
      </c>
      <c r="E20" s="192">
        <v>144904.92000000001</v>
      </c>
      <c r="F20" s="71">
        <f t="shared" si="1"/>
        <v>100.36243530426967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1273.75</v>
      </c>
      <c r="E21" s="192">
        <v>1273.75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5752.36</v>
      </c>
      <c r="E22" s="192">
        <v>5752.36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937.87</v>
      </c>
      <c r="E24" s="192">
        <v>937.87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6185.43</v>
      </c>
      <c r="E25" s="192">
        <v>6467.24</v>
      </c>
      <c r="F25" s="71">
        <f t="shared" si="1"/>
        <v>104.55602924938118</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16919.150000000001</v>
      </c>
      <c r="E26" s="192">
        <v>16991.45</v>
      </c>
      <c r="F26" s="71">
        <f t="shared" si="1"/>
        <v>100.42732643188339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170865.57</v>
      </c>
      <c r="E28" s="192">
        <v>175470.79</v>
      </c>
      <c r="F28" s="71">
        <f t="shared" si="1"/>
        <v>102.69522994012192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41295.480000000003</v>
      </c>
      <c r="E35" s="79">
        <f t="shared" si="7"/>
        <v>42899.28</v>
      </c>
      <c r="F35" s="71">
        <f t="shared" si="1"/>
        <v>103.88371802434551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44829.08</v>
      </c>
      <c r="E36" s="192">
        <v>49500.85</v>
      </c>
      <c r="F36" s="71">
        <f t="shared" si="1"/>
        <v>110.42129349966584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3533.6</v>
      </c>
      <c r="E40" s="192">
        <v>6601.57</v>
      </c>
      <c r="F40" s="71">
        <f t="shared" si="1"/>
        <v>186.82278695947477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435.03</v>
      </c>
      <c r="E54" s="192">
        <v>435.03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435.03</v>
      </c>
      <c r="E55" s="192">
        <v>435.03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65497.1</v>
      </c>
      <c r="E69" s="79">
        <f>E70+E82+E88+E119+E135+E147+E165+E171</f>
        <v>77254.3</v>
      </c>
      <c r="F69" s="71">
        <f t="shared" si="1"/>
        <v>117.95071842875487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1640.07</v>
      </c>
      <c r="E82" s="79">
        <f>SUM(E83:E85)-E86+E87</f>
        <v>3629.01</v>
      </c>
      <c r="F82" s="71">
        <f t="shared" si="1"/>
        <v>221.27165303919955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946.54</v>
      </c>
      <c r="E85" s="192">
        <v>1132.07</v>
      </c>
      <c r="F85" s="71">
        <f t="shared" si="1"/>
        <v>119.60086208718069</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693.53</v>
      </c>
      <c r="E87" s="192">
        <v>2496.94</v>
      </c>
      <c r="F87" s="71">
        <f t="shared" si="1"/>
        <v>360.03345204965899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7865.19</v>
      </c>
      <c r="E147" s="79">
        <f t="shared" si="24"/>
        <v>73625.290000000008</v>
      </c>
      <c r="F147" s="71">
        <f t="shared" si="1"/>
        <v>936.09041866757195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64210.19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64210.19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148.82</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7865.19</v>
      </c>
      <c r="E162" s="192">
        <v>9266.2800000000007</v>
      </c>
      <c r="F162" s="71">
        <f t="shared" si="1"/>
        <v>117.81380996517568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55991.839999999997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55991.839999999997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112438.38999999998</v>
      </c>
      <c r="E176" s="79">
        <f>E177+E251</f>
        <v>122071.57</v>
      </c>
      <c r="F176" s="71">
        <f t="shared" si="1"/>
        <v>108.56751862064196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59644.279999999992</v>
      </c>
      <c r="E177" s="79">
        <f>E178+E197+E203+E219+E247+E248</f>
        <v>70966.14</v>
      </c>
      <c r="F177" s="71">
        <f t="shared" si="1"/>
        <v>118.98230643407885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59644.279999999992</v>
      </c>
      <c r="E178" s="79">
        <f>SUM(E179:E181)+E185+E186+SUM(E194:E196)</f>
        <v>68865.63</v>
      </c>
      <c r="F178" s="71">
        <f t="shared" si="1"/>
        <v>115.4605772758092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53594.13</v>
      </c>
      <c r="E179" s="192">
        <v>62817.25</v>
      </c>
      <c r="F179" s="71">
        <f t="shared" si="1"/>
        <v>117.20919809688112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4356.13</v>
      </c>
      <c r="E180" s="192">
        <v>4862.3599999999997</v>
      </c>
      <c r="F180" s="71">
        <f t="shared" si="1"/>
        <v>111.62109487090606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1694.02</v>
      </c>
      <c r="E196" s="192">
        <v>1186.02</v>
      </c>
      <c r="F196" s="71">
        <f t="shared" si="1"/>
        <v>70.012160423135498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2100.5100000000002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52794.11</v>
      </c>
      <c r="E251" s="79">
        <f>+E252+E255-E264+E274+E291</f>
        <v>51105.43</v>
      </c>
      <c r="F251" s="71">
        <f t="shared" si="1"/>
        <v>96.801385609114348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46941.29</v>
      </c>
      <c r="E252" s="79">
        <f>E253-E254</f>
        <v>44817.27</v>
      </c>
      <c r="F252" s="71">
        <f t="shared" si="1"/>
        <v>95.475156306952783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46941.29</v>
      </c>
      <c r="E253" s="192">
        <v>44817.27</v>
      </c>
      <c r="F253" s="71">
        <f t="shared" si="1"/>
        <v>95.475156306952783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5852.82</v>
      </c>
      <c r="E255" s="79">
        <f>E256-E260</f>
        <v>-58070.84</v>
      </c>
      <c r="F255" s="71">
        <f t="shared" si="1"/>
        <v>-992.18564726063687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5852.82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5852.82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58070.84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36779.699999999997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21291.14</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64359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64359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7865.19</v>
      </c>
      <c r="E302" s="192">
        <v>73625.289999999994</v>
      </c>
      <c r="F302" s="71">
        <f t="shared" si="43"/>
        <v>936.09041866757184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693.53</v>
      </c>
      <c r="E308" s="192">
        <v>2496.94</v>
      </c>
      <c r="F308" s="71">
        <f t="shared" si="43"/>
        <v>360.03345204965899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7865.19</v>
      </c>
      <c r="E335" s="192">
        <v>9266.2800000000007</v>
      </c>
      <c r="F335" s="71">
        <f t="shared" si="43"/>
        <v>117.81380996517568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59644.28</v>
      </c>
      <c r="E337" s="192">
        <v>68865.63</v>
      </c>
      <c r="F337" s="71">
        <f t="shared" si="43"/>
        <v>115.46057727580919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956.88</v>
      </c>
      <c r="E344" s="192">
        <v>1142.4100000000001</v>
      </c>
      <c r="F344" s="71">
        <f t="shared" si="43"/>
        <v>119.38905609898838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2100.5100000000002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752398.18</v>
      </c>
      <c r="E114" s="60">
        <f t="shared" si="22"/>
        <v>876736.37</v>
      </c>
      <c r="F114" s="45">
        <f t="shared" si="1"/>
        <v>116.52558356799851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730738.16</v>
      </c>
      <c r="E115" s="60">
        <f t="shared" si="23"/>
        <v>858332.65</v>
      </c>
      <c r="F115" s="45">
        <f t="shared" si="1"/>
        <v>117.46104103828381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730738.16</v>
      </c>
      <c r="E117" s="194">
        <v>858332.65</v>
      </c>
      <c r="F117" s="45">
        <f t="shared" si="1"/>
        <v>117.46104103828381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21660.02</v>
      </c>
      <c r="E126" s="194">
        <v>18403.72</v>
      </c>
      <c r="F126" s="45">
        <f t="shared" si="1"/>
        <v>84.966311203775433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752398.18</v>
      </c>
      <c r="E141" s="81">
        <f t="shared" si="28"/>
        <v>876736.37</v>
      </c>
      <c r="F141" s="61">
        <f t="shared" si="1"/>
        <v>116.52558356799851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7"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59644.28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830006.8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820012.38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741962.64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70840.77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6705.23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503.74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5559.37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4435.05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818684.94000000006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810791.03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732739.52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70334.539999999994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6705.23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1011.74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5559.37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2334.54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70966.140000000014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68865.63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62817.25</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62817.25</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6048.3799999999992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4862.3599999999997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4862.3599999999997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1186.02</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1186.02</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2100.5100000000002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2100.5100000000002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16264</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2026-02-02T10:33:54Z</dcterms:modified>
</cp:coreProperties>
</file>