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2026. godina\"/>
    </mc:Choice>
  </mc:AlternateContent>
  <bookViews>
    <workbookView xWindow="0" yWindow="0" windowWidth="25200" windowHeight="11760"/>
  </bookViews>
  <sheets>
    <sheet name="SRPANJ 2026." sheetId="1" r:id="rId1"/>
  </sheets>
  <definedNames>
    <definedName name="Br_fakture">#REF!</definedName>
    <definedName name="NazivTvrtke">'SRPANJ 2026.'!#REF!</definedName>
    <definedName name="PojedinostiOBrFakture">"PojedinostiOFakturi[Br fakture]"</definedName>
    <definedName name="rngInvoice">'SRPANJ 2026.'!#REF!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A44" i="1" l="1" a="1"/>
  <c r="A44" i="1" s="1"/>
  <c r="B44" i="1" a="1"/>
  <c r="B44" i="1" s="1"/>
  <c r="C44" i="1" a="1"/>
  <c r="C44" i="1" s="1"/>
  <c r="A45" i="1" a="1"/>
  <c r="A45" i="1" s="1"/>
  <c r="B45" i="1" a="1"/>
  <c r="B45" i="1" s="1"/>
  <c r="C45" i="1" a="1"/>
  <c r="C45" i="1" s="1"/>
  <c r="D47" i="1" a="1"/>
  <c r="D47" i="1" s="1"/>
  <c r="C47" i="1" a="1"/>
  <c r="C47" i="1" s="1"/>
  <c r="B47" i="1" a="1"/>
  <c r="B47" i="1" s="1"/>
  <c r="E44" i="1" l="1"/>
  <c r="E47" i="1" s="1"/>
  <c r="E45" i="1"/>
  <c r="B13" i="1" l="1" a="1"/>
  <c r="B13" i="1" s="1"/>
  <c r="C13" i="1" a="1"/>
  <c r="C13" i="1" s="1"/>
  <c r="B7" i="1" l="1" a="1"/>
  <c r="B7" i="1" s="1"/>
  <c r="C7" i="1" a="1"/>
  <c r="C7" i="1" s="1"/>
  <c r="B8" i="1" a="1"/>
  <c r="B8" i="1" s="1"/>
  <c r="C8" i="1" a="1"/>
  <c r="C8" i="1" s="1"/>
  <c r="B9" i="1" a="1"/>
  <c r="B9" i="1" s="1"/>
  <c r="C9" i="1" a="1"/>
  <c r="C9" i="1" s="1"/>
  <c r="B10" i="1" a="1"/>
  <c r="B10" i="1" s="1"/>
  <c r="C10" i="1" a="1"/>
  <c r="C10" i="1" s="1"/>
  <c r="B11" i="1" a="1"/>
  <c r="B11" i="1" s="1"/>
  <c r="C11" i="1" a="1"/>
  <c r="C11" i="1" s="1"/>
  <c r="B12" i="1" a="1"/>
  <c r="B12" i="1" s="1"/>
  <c r="C12" i="1" a="1"/>
  <c r="C12" i="1" s="1"/>
  <c r="B14" i="1" a="1"/>
  <c r="B14" i="1" s="1"/>
  <c r="C14" i="1" a="1"/>
  <c r="C14" i="1" s="1"/>
</calcChain>
</file>

<file path=xl/sharedStrings.xml><?xml version="1.0" encoding="utf-8"?>
<sst xmlns="http://schemas.openxmlformats.org/spreadsheetml/2006/main" count="101" uniqueCount="71">
  <si>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</si>
  <si>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</si>
  <si>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</si>
  <si>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</si>
  <si>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</si>
  <si>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</si>
  <si>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</si>
  <si>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</si>
  <si>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Naziv ustanove: Osnovna škola Vladimira Nazora</t>
  </si>
  <si>
    <t>Adresa: Zagrebačka 28</t>
  </si>
  <si>
    <t>Poštanski broj i grad: 33518 Nova Bukovica</t>
  </si>
  <si>
    <t>E-pošta: skola@os-vnazora-novabukovica.skole.hr</t>
  </si>
  <si>
    <t>Web-mjesto: http://os-vnazora-novabukovica.skole.hr/</t>
  </si>
  <si>
    <t>SLATINA</t>
  </si>
  <si>
    <t>Telefonski broj: 033/400-397</t>
  </si>
  <si>
    <t>3211 SLUŽBENA PUTOVANJA</t>
  </si>
  <si>
    <t>DRŽAVNI PRORAČUN</t>
  </si>
  <si>
    <t>3121 NAGRADE</t>
  </si>
  <si>
    <t>SESVETE</t>
  </si>
  <si>
    <t>PEKARA PECO D.O.O.</t>
  </si>
  <si>
    <t>FINANCIJSKA AGENCIJA</t>
  </si>
  <si>
    <t>3238 RAČUNALNE USLUGE</t>
  </si>
  <si>
    <t>3222 NAMIRNICE - KRUH I PEKARSKI PROIZVODI</t>
  </si>
  <si>
    <t>OROSLAVLJE</t>
  </si>
  <si>
    <t>3234 KOMUNALNE USLUGE - ODVOZ SMEĆA</t>
  </si>
  <si>
    <t xml:space="preserve">MULL-TRANS d.o.o. </t>
  </si>
  <si>
    <t>LIBUSOFT CICOM D.O.O.</t>
  </si>
  <si>
    <t>3132 DOPRINOS NA BRUTO</t>
  </si>
  <si>
    <t xml:space="preserve">3213 SEMINARI, SAVJETOVANJA I SIMPOZIJI </t>
  </si>
  <si>
    <t>HP-HRVATSKA POŠTA D.D.</t>
  </si>
  <si>
    <t>VELIKA GORICA</t>
  </si>
  <si>
    <t>3231 USLUGE TELEONA,POŠTE I PRIJEVOZA- POŠTA</t>
  </si>
  <si>
    <t>VIRKOM D.O.O.</t>
  </si>
  <si>
    <t>VIROVITICA</t>
  </si>
  <si>
    <t>3234 KOMUNALNE USLUGE - OPSKRBA VODOM</t>
  </si>
  <si>
    <t>HRVATSKI TELEKOM D.D.</t>
  </si>
  <si>
    <t>3231 USLUGE TELEONA,POŠTE I PRIJEVOZA- TELEFON</t>
  </si>
  <si>
    <t>INA - INDUSTRIJA NAFTE D.D.</t>
  </si>
  <si>
    <t>3223 ENERGIJA - BENZIN</t>
  </si>
  <si>
    <t>HEP-OPSKRBA D.O.O.</t>
  </si>
  <si>
    <t>3223 ENERGIJA - EL. ENERGIJA</t>
  </si>
  <si>
    <t>HEP PLIN D.O.O.</t>
  </si>
  <si>
    <t>OSIJEK</t>
  </si>
  <si>
    <t>3223 ENERGIJA - PLIN</t>
  </si>
  <si>
    <t xml:space="preserve">3232 OSTALE USLUGE TEKUĆEG I INVESTICIJSKOG ODRŽAVANJA </t>
  </si>
  <si>
    <t>INSPEKTA D.O.O.</t>
  </si>
  <si>
    <t>3232 OSTALE USLUGE TEKUĆEG I INVESTICIJSKOG ODRŽAVANJA - ZAŠTITA NA RADU</t>
  </si>
  <si>
    <t xml:space="preserve">3221 UREDSKI MATERIJAL </t>
  </si>
  <si>
    <t xml:space="preserve">3299 OSTALI NESPOMENUTI RASHODI POSLOVANJA </t>
  </si>
  <si>
    <t>NARODNI TRGOVAČKI LANAC D.O.O.</t>
  </si>
  <si>
    <t>INFORMACIJA O TROŠENJU SREDSTAVA ZA SRPANJ 2026.g.</t>
  </si>
  <si>
    <t>3111 BRUTO PLAĆE ZA REDOVAN RAD  ZA 6/25</t>
  </si>
  <si>
    <t>3113 PLAĆE ZA PREKOVREMENI RAD 6/25</t>
  </si>
  <si>
    <t>3114 PLAĆE ZA POSEBNE UVJETE RADA 6/25</t>
  </si>
  <si>
    <t>3212 PRIJEVOZ ZA 6/25</t>
  </si>
  <si>
    <t>3295 NOVČANA NAKNADA POSLODAVCA ZBOG NEZAPOŠLJAVANJA OSOBA S INVALIDITETOM ZA 6/26</t>
  </si>
  <si>
    <t>VACOM D.O.O.</t>
  </si>
  <si>
    <t xml:space="preserve">  DARUVAR  </t>
  </si>
  <si>
    <t xml:space="preserve">  3221 UREDSKI MATERIJAL  </t>
  </si>
  <si>
    <t xml:space="preserve">3812 OSTALE TEKUĆE DONACIJE U  NARAVI </t>
  </si>
  <si>
    <t>GRAFOPROJEKT D.O.O.</t>
  </si>
  <si>
    <t xml:space="preserve">3239 GRAFIČKE I TISKARSKE USLUGE,USLUGA KOP. I UVEZIVANJA I SLIČNO </t>
  </si>
  <si>
    <t>PANONA</t>
  </si>
  <si>
    <t xml:space="preserve">SLATINA </t>
  </si>
  <si>
    <t xml:space="preserve">RU-DA </t>
  </si>
  <si>
    <t xml:space="preserve">3224 OSTALI MATERIJAL I DIJELOVI ZA TEKUĆE I INVESTICIJSKO ODRŽAVANJE </t>
  </si>
  <si>
    <t>ČAČINCI</t>
  </si>
  <si>
    <t xml:space="preserve">GRAFOTEKA </t>
  </si>
  <si>
    <t>BRIIT D.O.O.</t>
  </si>
  <si>
    <t xml:space="preserve">  ORAHOVICA  </t>
  </si>
  <si>
    <t xml:space="preserve">  3244 OSTALI MATERIJA ZA TEK. I INVESTICIJSKO ODRŽAVANJE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</si>
</sst>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  <numFmt numFmtId="166" formatCode="_-* #,##0.00\ [$€-1]_-;\-* #,##0.00\ [$€-1]_-;_-* &quot;-&quot;??\ [$€-1]_-;_-@_-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4" tint="-0.499984740745262"/>
      <name val="Arial"/>
      <family val="2"/>
      <charset val="238"/>
      <scheme val="major"/>
    </font>
    <font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 tint="4.9989318521683403E-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102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5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44" fontId="0" fillId="2" borderId="0" xfId="0" applyNumberFormat="1" applyFill="1" applyBorder="1" applyAlignment="1">
      <alignment horizontal="left" vertical="center" wrapText="1"/>
    </xf>
    <xf numFmtId="0" fontId="31" fillId="2" borderId="0" xfId="0" applyNumberFormat="1" applyFont="1" applyFill="1" applyBorder="1" applyAlignment="1" applyProtection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left" vertical="center" wrapText="1"/>
    </xf>
    <xf numFmtId="43" fontId="31" fillId="0" borderId="0" xfId="0" applyNumberFormat="1" applyFont="1" applyFill="1" applyBorder="1" applyAlignment="1">
      <alignment horizontal="center" vertical="center"/>
    </xf>
    <xf numFmtId="0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31" fillId="35" borderId="0" xfId="0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32" fillId="2" borderId="0" xfId="0" applyNumberFormat="1" applyFont="1" applyFill="1" applyBorder="1" applyAlignment="1" applyProtection="1">
      <alignment horizontal="center" vertical="center"/>
    </xf>
    <xf numFmtId="44" fontId="32" fillId="2" borderId="0" xfId="0" applyNumberFormat="1" applyFont="1" applyFill="1" applyBorder="1" applyAlignment="1">
      <alignment horizontal="center" vertical="center"/>
    </xf>
    <xf numFmtId="0" fontId="32" fillId="2" borderId="0" xfId="0" applyNumberFormat="1" applyFont="1" applyFill="1" applyBorder="1" applyAlignment="1">
      <alignment horizontal="center" vertical="center"/>
    </xf>
    <xf numFmtId="44" fontId="32" fillId="2" borderId="0" xfId="0" applyNumberFormat="1" applyFont="1" applyFill="1" applyBorder="1" applyAlignment="1">
      <alignment horizontal="left" vertical="center"/>
    </xf>
    <xf numFmtId="0" fontId="33" fillId="0" borderId="0" xfId="0" applyFont="1" applyAlignment="1" applyProtection="1">
      <alignment vertical="center"/>
    </xf>
    <xf numFmtId="0" fontId="31" fillId="35" borderId="0" xfId="0" applyNumberFormat="1" applyFont="1" applyFill="1" applyAlignment="1">
      <alignment horizontal="center" vertical="center"/>
    </xf>
    <xf numFmtId="44" fontId="31" fillId="2" borderId="0" xfId="0" applyNumberFormat="1" applyFont="1" applyFill="1" applyBorder="1" applyAlignment="1">
      <alignment horizontal="left" vertical="center"/>
    </xf>
    <xf numFmtId="0" fontId="0" fillId="35" borderId="0" xfId="0" applyNumberFormat="1" applyFill="1" applyAlignment="1">
      <alignment horizontal="center" vertical="center"/>
    </xf>
    <xf numFmtId="0" fontId="34" fillId="0" borderId="0" xfId="0" applyFont="1" applyAlignment="1" applyProtection="1">
      <alignment vertical="center"/>
    </xf>
    <xf numFmtId="0" fontId="34" fillId="2" borderId="0" xfId="0" applyFont="1" applyFill="1" applyAlignment="1" applyProtection="1">
      <alignment vertical="center"/>
    </xf>
    <xf numFmtId="43" fontId="32" fillId="2" borderId="0" xfId="0" applyNumberFormat="1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3" fontId="32" fillId="0" borderId="0" xfId="0" applyNumberFormat="1" applyFont="1" applyFill="1" applyBorder="1" applyAlignment="1">
      <alignment horizontal="center" vertical="center"/>
    </xf>
    <xf numFmtId="0" fontId="32" fillId="2" borderId="0" xfId="0" applyNumberFormat="1" applyFont="1" applyFill="1" applyAlignment="1">
      <alignment horizontal="center" vertical="center"/>
    </xf>
    <xf numFmtId="44" fontId="32" fillId="2" borderId="0" xfId="0" applyNumberFormat="1" applyFont="1" applyFill="1" applyBorder="1" applyAlignment="1">
      <alignment horizontal="left" vertical="center" wrapText="1"/>
    </xf>
    <xf numFmtId="0" fontId="31" fillId="2" borderId="0" xfId="0" applyNumberFormat="1" applyFont="1" applyFill="1" applyBorder="1" applyAlignment="1">
      <alignment horizontal="center" vertical="center"/>
    </xf>
    <xf numFmtId="0" fontId="30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 wrapText="1"/>
    </xf>
    <xf numFmtId="43" fontId="31" fillId="36" borderId="0" xfId="0" applyNumberFormat="1" applyFont="1" applyFill="1" applyAlignment="1">
      <alignment horizontal="center" vertical="center"/>
    </xf>
    <xf numFmtId="0" fontId="31" fillId="37" borderId="0" xfId="0" applyNumberFormat="1" applyFont="1" applyFill="1" applyAlignment="1">
      <alignment horizontal="center" vertical="center"/>
    </xf>
  </cellXfs>
  <cellStyles count="102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[0] 2 2" xfId="80"/>
    <cellStyle name="Valuta [0] 3" xfId="55"/>
    <cellStyle name="Valuta [0] 3 2" xfId="83"/>
    <cellStyle name="Valuta [0] 4" xfId="58"/>
    <cellStyle name="Valuta [0] 4 2" xfId="86"/>
    <cellStyle name="Valuta [0] 5" xfId="69"/>
    <cellStyle name="Valuta [0] 5 2" xfId="97"/>
    <cellStyle name="Valuta [0] 6" xfId="76"/>
    <cellStyle name="Valuta 10" xfId="65"/>
    <cellStyle name="Valuta 10 2" xfId="93"/>
    <cellStyle name="Valuta 11" xfId="72"/>
    <cellStyle name="Valuta 11 2" xfId="100"/>
    <cellStyle name="Valuta 12" xfId="75"/>
    <cellStyle name="Valuta 2" xfId="51"/>
    <cellStyle name="Valuta 2 2" xfId="79"/>
    <cellStyle name="Valuta 3" xfId="54"/>
    <cellStyle name="Valuta 3 2" xfId="82"/>
    <cellStyle name="Valuta 4" xfId="57"/>
    <cellStyle name="Valuta 4 2" xfId="85"/>
    <cellStyle name="Valuta 5" xfId="60"/>
    <cellStyle name="Valuta 5 2" xfId="88"/>
    <cellStyle name="Valuta 6" xfId="68"/>
    <cellStyle name="Valuta 6 2" xfId="96"/>
    <cellStyle name="Valuta 7" xfId="71"/>
    <cellStyle name="Valuta 7 2" xfId="99"/>
    <cellStyle name="Valuta 8" xfId="61"/>
    <cellStyle name="Valuta 8 2" xfId="89"/>
    <cellStyle name="Valuta 9" xfId="63"/>
    <cellStyle name="Valuta 9 2" xfId="91"/>
    <cellStyle name="Zarez" xfId="13" builtinId="3" customBuiltin="1"/>
    <cellStyle name="Zarez [0]" xfId="14" builtinId="6" customBuiltin="1"/>
    <cellStyle name="Zarez [0] 2" xfId="50"/>
    <cellStyle name="Zarez [0] 2 2" xfId="78"/>
    <cellStyle name="Zarez 10" xfId="62"/>
    <cellStyle name="Zarez 10 2" xfId="90"/>
    <cellStyle name="Zarez 11" xfId="73"/>
    <cellStyle name="Zarez 11 2" xfId="101"/>
    <cellStyle name="Zarez 12" xfId="74"/>
    <cellStyle name="Zarez 2" xfId="49"/>
    <cellStyle name="Zarez 2 2" xfId="77"/>
    <cellStyle name="Zarez 3" xfId="53"/>
    <cellStyle name="Zarez 3 2" xfId="81"/>
    <cellStyle name="Zarez 4" xfId="56"/>
    <cellStyle name="Zarez 4 2" xfId="84"/>
    <cellStyle name="Zarez 5" xfId="59"/>
    <cellStyle name="Zarez 5 2" xfId="87"/>
    <cellStyle name="Zarez 6" xfId="67"/>
    <cellStyle name="Zarez 6 2" xfId="95"/>
    <cellStyle name="Zarez 7" xfId="70"/>
    <cellStyle name="Zarez 7 2" xfId="98"/>
    <cellStyle name="Zarez 8" xfId="64"/>
    <cellStyle name="Zarez 8 2" xfId="92"/>
    <cellStyle name="Zarez 9" xfId="66"/>
    <cellStyle name="Zarez 9 2" xfId="94"/>
  </cellStyles>
  <dxfs count="188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87"/>
      <tableStyleElement type="headerRow" dxfId="186"/>
      <tableStyleElement type="totalRow" dxfId="185"/>
      <tableStyleElement type="firstColumn" dxfId="184"/>
      <tableStyleElement type="lastColumn" dxfId="183"/>
      <tableStyleElement type="firstRowStripe" dxfId="182"/>
      <tableStyleElement type="firstColumnStripe" dxfId="18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47" dataDxfId="180" totalsRowDxfId="179">
  <autoFilter ref="A6:E47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78" totalsRowDxfId="177">
      <calculatedColumnFormula array="1">IFERROR(INDEX(#REF!,SMALL(IF(#REF!=rngInvoice,ROW(#REF!)-ROW(#REF!)), ROW(1:1)), MATCH($A$6,#REF!, 0)),"")</calculatedColumnFormula>
    </tableColumn>
    <tableColumn id="8" name="OIB primatelja" dataDxfId="176" totalsRowDxfId="17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74" totalsRowDxfId="17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72" totalsRowDxfId="171"/>
    <tableColumn id="11" name="Iznos" totalsRowFunction="count" dataDxfId="170" totalsRowDxfId="16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L53"/>
  <sheetViews>
    <sheetView showGridLines="0" tabSelected="1" topLeftCell="A25" zoomScale="80" zoomScaleNormal="80" workbookViewId="0">
      <selection activeCell="D44" sqref="D44"/>
    </sheetView>
  </sheetViews>
  <sheetFormatPr defaultColWidth="9" defaultRowHeight="33.950000000000003" customHeight="1" x14ac:dyDescent="0.25"/>
  <cols>
    <col min="1" max="1" width="41.28515625" style="8" customWidth="1"/>
    <col min="2" max="2" width="24.7109375" style="8" customWidth="1"/>
    <col min="3" max="3" width="27.5703125" style="8" customWidth="1"/>
    <col min="4" max="4" width="48.85546875" style="8" customWidth="1"/>
    <col min="5" max="5" width="21.42578125" style="8" customWidth="1"/>
    <col min="6" max="6" width="0.28515625" style="1" customWidth="1"/>
    <col min="7" max="7" width="11.28515625" style="15" customWidth="1"/>
    <col min="8" max="9" width="9" style="1"/>
    <col min="10" max="12" width="9.42578125" style="1" customWidth="1"/>
    <col min="13" max="16384" width="9" style="1"/>
  </cols>
  <sheetData>
    <row r="1" spans="1:12" ht="59.45" customHeight="1" thickBot="1" x14ac:dyDescent="0.3">
      <c r="A1" s="45" t="s">
        <v>8</v>
      </c>
      <c r="B1" s="45"/>
      <c r="C1" s="45"/>
      <c r="D1" s="45"/>
      <c r="E1" s="45"/>
      <c r="F1" s="3"/>
    </row>
    <row r="2" spans="1:12" ht="45" customHeight="1" thickTop="1" x14ac:dyDescent="0.25">
      <c r="A2" s="46" t="s">
        <v>9</v>
      </c>
      <c r="B2" s="46"/>
      <c r="C2" s="13" t="s">
        <v>14</v>
      </c>
      <c r="D2" s="48" t="s">
        <v>11</v>
      </c>
      <c r="E2" s="48"/>
      <c r="F2" s="4"/>
    </row>
    <row r="3" spans="1:12" ht="45" customHeight="1" x14ac:dyDescent="0.25">
      <c r="A3" s="47" t="s">
        <v>10</v>
      </c>
      <c r="B3" s="47"/>
      <c r="C3" s="14"/>
      <c r="D3" s="49" t="s">
        <v>12</v>
      </c>
      <c r="E3" s="49"/>
      <c r="F3" s="4"/>
    </row>
    <row r="4" spans="1:12" ht="44.1" customHeight="1" x14ac:dyDescent="0.25">
      <c r="A4" s="11"/>
      <c r="B4" s="9"/>
      <c r="C4" s="9"/>
      <c r="D4" s="9"/>
      <c r="E4" s="9"/>
    </row>
    <row r="5" spans="1:12" ht="49.5" customHeight="1" x14ac:dyDescent="0.25">
      <c r="A5" s="44" t="s">
        <v>50</v>
      </c>
      <c r="B5" s="44"/>
      <c r="C5" s="44"/>
      <c r="D5" s="44"/>
      <c r="E5" s="44"/>
    </row>
    <row r="6" spans="1:12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0</v>
      </c>
      <c r="G6" s="16"/>
    </row>
    <row r="7" spans="1:12" s="2" customFormat="1" ht="26.45" customHeight="1" x14ac:dyDescent="0.25">
      <c r="A7" s="19" t="s">
        <v>2</v>
      </c>
      <c r="B7" s="24" t="str">
        <f t="array" ref="B7">IFERROR(INDEX(#REF!,SMALL(IF(#REF!=rngInvoice,ROW(#REF!)-ROW(#REF!)), ROW(5:5)), MATCH($B$6,#REF!, 0)),"")</f>
        <v/>
      </c>
      <c r="C7" s="20" t="str">
        <f t="array" ref="C7">IFERROR(INDEX(#REF!,SMALL(IF(#REF!=rngInvoice,ROW(#REF!)-ROW(#REF!)), ROW(5:5)), MATCH($C$6,#REF!, 0)),"")</f>
        <v/>
      </c>
      <c r="D7" s="21" t="s">
        <v>51</v>
      </c>
      <c r="E7" s="22">
        <v>52645.99</v>
      </c>
      <c r="F7" s="32"/>
      <c r="G7" s="16"/>
    </row>
    <row r="8" spans="1:12" s="2" customFormat="1" ht="27" customHeight="1" x14ac:dyDescent="0.25">
      <c r="A8" s="19" t="s">
        <v>2</v>
      </c>
      <c r="B8" s="25" t="str">
        <f t="array" ref="B8">IFERROR(INDEX(#REF!,SMALL(IF(#REF!=rngInvoice,ROW(#REF!)-ROW(#REF!)), ROW(5:5)), MATCH($B$6,#REF!, 0)),"")</f>
        <v/>
      </c>
      <c r="C8" s="20" t="str">
        <f t="array" ref="C8">IFERROR(INDEX(#REF!,SMALL(IF(#REF!=rngInvoice,ROW(#REF!)-ROW(#REF!)), ROW(5:5)), MATCH($C$6,#REF!, 0)),"")</f>
        <v/>
      </c>
      <c r="D8" s="21" t="s">
        <v>52</v>
      </c>
      <c r="E8" s="22">
        <v>252.48</v>
      </c>
      <c r="F8" s="32"/>
      <c r="G8" s="16"/>
      <c r="L8" s="36"/>
    </row>
    <row r="9" spans="1:12" s="2" customFormat="1" ht="27.6" customHeight="1" x14ac:dyDescent="0.25">
      <c r="A9" s="19" t="s">
        <v>2</v>
      </c>
      <c r="B9" s="24" t="str">
        <f t="array" ref="B9">IFERROR(INDEX(#REF!,SMALL(IF(#REF!=rngInvoice,ROW(#REF!)-ROW(#REF!)), ROW(5:5)), MATCH($B$6,#REF!, 0)),"")</f>
        <v/>
      </c>
      <c r="C9" s="20" t="str">
        <f t="array" ref="C9">IFERROR(INDEX(#REF!,SMALL(IF(#REF!=rngInvoice,ROW(#REF!)-ROW(#REF!)), ROW(5:5)), MATCH($C$6,#REF!, 0)),"")</f>
        <v/>
      </c>
      <c r="D9" s="21" t="s">
        <v>53</v>
      </c>
      <c r="E9" s="22">
        <v>263.32</v>
      </c>
      <c r="F9" s="32"/>
      <c r="G9" s="16"/>
    </row>
    <row r="10" spans="1:12" s="2" customFormat="1" ht="28.5" customHeight="1" x14ac:dyDescent="0.25">
      <c r="A10" s="19" t="s">
        <v>2</v>
      </c>
      <c r="B10" s="25" t="str">
        <f t="array" ref="B10">IFERROR(INDEX(#REF!,SMALL(IF(#REF!=rngInvoice,ROW(#REF!)-ROW(#REF!)), ROW(5:5)), MATCH($B$6,#REF!, 0)),"")</f>
        <v/>
      </c>
      <c r="C10" s="20" t="str">
        <f t="array" ref="C10">IFERROR(INDEX(#REF!,SMALL(IF(#REF!=rngInvoice,ROW(#REF!)-ROW(#REF!)), ROW(5:5)), MATCH($C$6,#REF!, 0)),"")</f>
        <v/>
      </c>
      <c r="D10" s="21" t="s">
        <v>54</v>
      </c>
      <c r="E10" s="22">
        <v>2857.74</v>
      </c>
      <c r="F10" s="32"/>
      <c r="G10" s="16"/>
    </row>
    <row r="11" spans="1:12" s="2" customFormat="1" ht="28.5" customHeight="1" x14ac:dyDescent="0.25">
      <c r="A11" s="19" t="s">
        <v>2</v>
      </c>
      <c r="B11" s="24" t="str">
        <f t="array" ref="B11">IFERROR(INDEX(#REF!,SMALL(IF(#REF!=rngInvoice,ROW(#REF!)-ROW(#REF!)), ROW(#REF!)), MATCH($B$6,#REF!, 0)),"")</f>
        <v/>
      </c>
      <c r="C11" s="20" t="str">
        <f t="array" ref="C11">IFERROR(INDEX(#REF!,SMALL(IF(#REF!=rngInvoice,ROW(#REF!)-ROW(#REF!)), ROW(#REF!)), MATCH($C$6,#REF!, 0)),"")</f>
        <v/>
      </c>
      <c r="D11" s="21" t="s">
        <v>27</v>
      </c>
      <c r="E11" s="22">
        <v>8771.68</v>
      </c>
      <c r="F11" s="32"/>
      <c r="G11" s="16"/>
    </row>
    <row r="12" spans="1:12" s="2" customFormat="1" ht="28.5" customHeight="1" x14ac:dyDescent="0.25">
      <c r="A12" s="19" t="s">
        <v>2</v>
      </c>
      <c r="B12" s="33" t="str">
        <f t="array" ref="B12">IFERROR(INDEX(#REF!,SMALL(IF(#REF!=rngInvoice,ROW(#REF!)-ROW(#REF!)), ROW(4:4)), MATCH($B$6,#REF!, 0)),"")</f>
        <v/>
      </c>
      <c r="C12" s="20" t="str">
        <f t="array" ref="C12">IFERROR(INDEX(#REF!,SMALL(IF(#REF!=rngInvoice,ROW(#REF!)-ROW(#REF!)), ROW(4:4)), MATCH($C$6,#REF!, 0)),"")</f>
        <v/>
      </c>
      <c r="D12" s="21" t="s">
        <v>17</v>
      </c>
      <c r="E12" s="22">
        <v>300</v>
      </c>
      <c r="F12" s="32"/>
      <c r="G12" s="16"/>
    </row>
    <row r="13" spans="1:12" s="2" customFormat="1" ht="28.5" customHeight="1" x14ac:dyDescent="0.25">
      <c r="A13" s="19" t="s">
        <v>2</v>
      </c>
      <c r="B13" s="26" t="str">
        <f t="array" ref="B13">IFERROR(INDEX(#REF!,SMALL(IF(#REF!=rngInvoice,ROW(#REF!)-ROW(#REF!)), ROW(7:7)), MATCH($B$6,#REF!, 0)),"")</f>
        <v/>
      </c>
      <c r="C13" s="5" t="str">
        <f t="array" ref="C13">IFERROR(INDEX(#REF!,SMALL(IF(#REF!=rngInvoice,ROW(#REF!)-ROW(#REF!)), ROW(7:7)), MATCH($C$6,#REF!, 0)),"")</f>
        <v/>
      </c>
      <c r="D13" s="34" t="s">
        <v>28</v>
      </c>
      <c r="E13" s="10">
        <v>0</v>
      </c>
      <c r="F13" s="32"/>
      <c r="G13" s="16"/>
    </row>
    <row r="14" spans="1:12" s="2" customFormat="1" ht="28.5" customHeight="1" x14ac:dyDescent="0.25">
      <c r="A14" s="19" t="s">
        <v>2</v>
      </c>
      <c r="B14" s="23" t="str">
        <f t="array" ref="B14">IFERROR(INDEX(#REF!,SMALL(IF(#REF!=rngInvoice,ROW(#REF!)-ROW(#REF!)), ROW(7:7)), MATCH($B$6,#REF!, 0)),"")</f>
        <v/>
      </c>
      <c r="C14" s="20" t="str">
        <f t="array" ref="C14">IFERROR(INDEX(#REF!,SMALL(IF(#REF!=rngInvoice,ROW(#REF!)-ROW(#REF!)), ROW(7:7)), MATCH($C$6,#REF!, 0)),"")</f>
        <v/>
      </c>
      <c r="D14" s="21" t="s">
        <v>15</v>
      </c>
      <c r="E14" s="40">
        <v>0</v>
      </c>
      <c r="F14" s="32"/>
      <c r="G14" s="16"/>
    </row>
    <row r="15" spans="1:12" s="2" customFormat="1" ht="45" customHeight="1" x14ac:dyDescent="0.25">
      <c r="A15" s="7" t="s">
        <v>16</v>
      </c>
      <c r="B15" s="35">
        <v>18683136487</v>
      </c>
      <c r="C15" s="5" t="s">
        <v>1</v>
      </c>
      <c r="D15" s="18" t="s">
        <v>55</v>
      </c>
      <c r="E15" s="10">
        <v>210</v>
      </c>
      <c r="G15" s="16"/>
    </row>
    <row r="16" spans="1:12" s="2" customFormat="1" ht="28.5" customHeight="1" x14ac:dyDescent="0.25">
      <c r="A16" s="19" t="s">
        <v>25</v>
      </c>
      <c r="B16" s="23">
        <v>81751042446</v>
      </c>
      <c r="C16" s="20" t="s">
        <v>23</v>
      </c>
      <c r="D16" s="21" t="s">
        <v>24</v>
      </c>
      <c r="E16" s="22">
        <v>5.57</v>
      </c>
      <c r="G16" s="16"/>
    </row>
    <row r="17" spans="1:7" s="2" customFormat="1" ht="28.5" customHeight="1" x14ac:dyDescent="0.25">
      <c r="A17" s="19" t="s">
        <v>56</v>
      </c>
      <c r="B17" s="43">
        <v>83341080203</v>
      </c>
      <c r="C17" s="20" t="s">
        <v>57</v>
      </c>
      <c r="D17" s="21" t="s">
        <v>58</v>
      </c>
      <c r="E17" s="22">
        <v>28.39</v>
      </c>
      <c r="G17" s="16"/>
    </row>
    <row r="18" spans="1:7" s="2" customFormat="1" ht="28.5" customHeight="1" x14ac:dyDescent="0.25">
      <c r="A18" s="19" t="s">
        <v>20</v>
      </c>
      <c r="B18" s="43">
        <v>85821130368</v>
      </c>
      <c r="C18" s="20" t="s">
        <v>1</v>
      </c>
      <c r="D18" s="21" t="s">
        <v>21</v>
      </c>
      <c r="E18" s="22">
        <v>1.66</v>
      </c>
      <c r="G18" s="16"/>
    </row>
    <row r="19" spans="1:7" s="2" customFormat="1" ht="33" customHeight="1" x14ac:dyDescent="0.25">
      <c r="A19" s="19" t="s">
        <v>26</v>
      </c>
      <c r="B19" s="43">
        <v>14506572540</v>
      </c>
      <c r="C19" s="20" t="s">
        <v>1</v>
      </c>
      <c r="D19" s="34" t="s">
        <v>21</v>
      </c>
      <c r="E19" s="22">
        <v>313.20999999999998</v>
      </c>
      <c r="G19" s="16"/>
    </row>
    <row r="20" spans="1:7" s="2" customFormat="1" ht="30.95" customHeight="1" x14ac:dyDescent="0.25">
      <c r="A20" s="19" t="s">
        <v>19</v>
      </c>
      <c r="B20" s="23">
        <v>83363645439</v>
      </c>
      <c r="C20" s="20" t="s">
        <v>13</v>
      </c>
      <c r="D20" s="21" t="s">
        <v>22</v>
      </c>
      <c r="E20" s="22">
        <v>462.46</v>
      </c>
      <c r="G20" s="16"/>
    </row>
    <row r="21" spans="1:7" s="2" customFormat="1" ht="31.5" customHeight="1" x14ac:dyDescent="0.25">
      <c r="A21" s="19" t="s">
        <v>49</v>
      </c>
      <c r="B21" s="43">
        <v>78344221376</v>
      </c>
      <c r="C21" s="20" t="s">
        <v>18</v>
      </c>
      <c r="D21" s="21" t="s">
        <v>59</v>
      </c>
      <c r="E21" s="22">
        <v>173.3</v>
      </c>
      <c r="G21" s="16"/>
    </row>
    <row r="22" spans="1:7" s="2" customFormat="1" ht="33" customHeight="1" x14ac:dyDescent="0.25">
      <c r="A22" s="19" t="s">
        <v>60</v>
      </c>
      <c r="B22" s="43">
        <v>48799138580</v>
      </c>
      <c r="C22" s="20" t="s">
        <v>33</v>
      </c>
      <c r="D22" s="34" t="s">
        <v>61</v>
      </c>
      <c r="E22" s="50">
        <v>114.5</v>
      </c>
      <c r="G22" s="16"/>
    </row>
    <row r="23" spans="1:7" s="2" customFormat="1" ht="32.450000000000003" customHeight="1" x14ac:dyDescent="0.25">
      <c r="A23" s="19" t="s">
        <v>62</v>
      </c>
      <c r="B23" s="43">
        <v>73296586381</v>
      </c>
      <c r="C23" s="20" t="s">
        <v>63</v>
      </c>
      <c r="D23" s="34" t="s">
        <v>47</v>
      </c>
      <c r="E23" s="22">
        <v>71.5</v>
      </c>
      <c r="G23" s="16"/>
    </row>
    <row r="24" spans="1:7" s="2" customFormat="1" ht="32.450000000000003" customHeight="1" x14ac:dyDescent="0.25">
      <c r="A24" s="19" t="s">
        <v>64</v>
      </c>
      <c r="B24" s="43">
        <v>32185731302</v>
      </c>
      <c r="C24" s="20" t="s">
        <v>66</v>
      </c>
      <c r="D24" s="34" t="s">
        <v>65</v>
      </c>
      <c r="E24" s="22">
        <v>18</v>
      </c>
      <c r="G24" s="16"/>
    </row>
    <row r="25" spans="1:7" s="2" customFormat="1" ht="32.450000000000003" customHeight="1" x14ac:dyDescent="0.25">
      <c r="A25" s="19" t="s">
        <v>67</v>
      </c>
      <c r="B25" s="23">
        <v>89800936172</v>
      </c>
      <c r="C25" s="20" t="s">
        <v>13</v>
      </c>
      <c r="D25" s="21" t="s">
        <v>44</v>
      </c>
      <c r="E25" s="22">
        <v>52</v>
      </c>
      <c r="G25" s="16"/>
    </row>
    <row r="26" spans="1:7" s="2" customFormat="1" ht="32.450000000000003" customHeight="1" x14ac:dyDescent="0.25">
      <c r="A26" s="19" t="s">
        <v>37</v>
      </c>
      <c r="B26" s="51">
        <v>27759560625</v>
      </c>
      <c r="C26" s="20" t="s">
        <v>1</v>
      </c>
      <c r="D26" s="21" t="s">
        <v>38</v>
      </c>
      <c r="E26" s="22">
        <v>65.790000000000006</v>
      </c>
      <c r="G26" s="16"/>
    </row>
    <row r="27" spans="1:7" s="2" customFormat="1" ht="35.1" customHeight="1" x14ac:dyDescent="0.25">
      <c r="A27" s="19" t="s">
        <v>68</v>
      </c>
      <c r="B27" s="23">
        <v>49817034926</v>
      </c>
      <c r="C27" s="20" t="s">
        <v>69</v>
      </c>
      <c r="D27" s="21" t="s">
        <v>70</v>
      </c>
      <c r="E27" s="22">
        <v>53.5</v>
      </c>
      <c r="G27" s="16"/>
    </row>
    <row r="28" spans="1:7" s="2" customFormat="1" ht="35.25" customHeight="1" x14ac:dyDescent="0.25">
      <c r="A28" s="19" t="s">
        <v>25</v>
      </c>
      <c r="B28" s="23">
        <v>81751042446</v>
      </c>
      <c r="C28" s="20" t="s">
        <v>23</v>
      </c>
      <c r="D28" s="21" t="s">
        <v>24</v>
      </c>
      <c r="E28" s="22">
        <v>5.57</v>
      </c>
      <c r="G28" s="16"/>
    </row>
    <row r="29" spans="1:7" s="2" customFormat="1" ht="31.5" customHeight="1" x14ac:dyDescent="0.25">
      <c r="A29" s="19" t="s">
        <v>35</v>
      </c>
      <c r="B29" s="51">
        <v>81793146560</v>
      </c>
      <c r="C29" s="20" t="s">
        <v>1</v>
      </c>
      <c r="D29" s="34" t="s">
        <v>36</v>
      </c>
      <c r="E29" s="22">
        <v>74.13</v>
      </c>
      <c r="G29" s="16"/>
    </row>
    <row r="30" spans="1:7" s="2" customFormat="1" ht="32.1" customHeight="1" x14ac:dyDescent="0.25">
      <c r="A30" s="19" t="s">
        <v>35</v>
      </c>
      <c r="B30" s="51">
        <v>81793146560</v>
      </c>
      <c r="C30" s="20" t="s">
        <v>1</v>
      </c>
      <c r="D30" s="34" t="s">
        <v>48</v>
      </c>
      <c r="E30" s="22">
        <v>0.43</v>
      </c>
      <c r="G30" s="16"/>
    </row>
    <row r="31" spans="1:7" s="2" customFormat="1" ht="39.75" customHeight="1" x14ac:dyDescent="0.25">
      <c r="A31" s="19" t="s">
        <v>32</v>
      </c>
      <c r="B31" s="43">
        <v>55802054231</v>
      </c>
      <c r="C31" s="20" t="s">
        <v>33</v>
      </c>
      <c r="D31" s="21" t="s">
        <v>34</v>
      </c>
      <c r="E31" s="22">
        <v>3.16</v>
      </c>
      <c r="F31" s="36"/>
      <c r="G31" s="37"/>
    </row>
    <row r="32" spans="1:7" s="2" customFormat="1" ht="33.75" customHeight="1" x14ac:dyDescent="0.25">
      <c r="A32" s="19" t="s">
        <v>29</v>
      </c>
      <c r="B32" s="23">
        <v>87311810356</v>
      </c>
      <c r="C32" s="20" t="s">
        <v>30</v>
      </c>
      <c r="D32" s="34" t="s">
        <v>31</v>
      </c>
      <c r="E32" s="50">
        <v>3.12</v>
      </c>
      <c r="G32" s="16"/>
    </row>
    <row r="33" spans="1:7" s="2" customFormat="1" ht="33.75" customHeight="1" x14ac:dyDescent="0.25">
      <c r="A33" s="19" t="s">
        <v>39</v>
      </c>
      <c r="B33" s="43">
        <v>63073332379</v>
      </c>
      <c r="C33" s="20" t="s">
        <v>1</v>
      </c>
      <c r="D33" s="34" t="s">
        <v>40</v>
      </c>
      <c r="E33" s="50">
        <v>54.43</v>
      </c>
      <c r="G33" s="16"/>
    </row>
    <row r="34" spans="1:7" s="2" customFormat="1" ht="33.75" customHeight="1" x14ac:dyDescent="0.25">
      <c r="A34" s="19" t="s">
        <v>45</v>
      </c>
      <c r="B34" s="43">
        <v>94111057103</v>
      </c>
      <c r="C34" s="20" t="s">
        <v>42</v>
      </c>
      <c r="D34" s="21" t="s">
        <v>46</v>
      </c>
      <c r="E34" s="22">
        <v>125</v>
      </c>
      <c r="G34" s="16"/>
    </row>
    <row r="35" spans="1:7" s="2" customFormat="1" ht="33" customHeight="1" x14ac:dyDescent="0.25">
      <c r="A35" s="19" t="s">
        <v>41</v>
      </c>
      <c r="B35" s="43">
        <v>41317489366</v>
      </c>
      <c r="C35" s="20" t="s">
        <v>42</v>
      </c>
      <c r="D35" s="34" t="s">
        <v>43</v>
      </c>
      <c r="E35" s="22">
        <v>2.78</v>
      </c>
      <c r="G35" s="16"/>
    </row>
    <row r="36" spans="1:7" s="2" customFormat="1" ht="33.950000000000003" customHeight="1" x14ac:dyDescent="0.25">
      <c r="A36" s="19" t="s">
        <v>41</v>
      </c>
      <c r="B36" s="43">
        <v>41317489366</v>
      </c>
      <c r="C36" s="20" t="s">
        <v>42</v>
      </c>
      <c r="D36" s="34" t="s">
        <v>43</v>
      </c>
      <c r="E36" s="22">
        <v>2.78</v>
      </c>
      <c r="G36" s="16"/>
    </row>
    <row r="37" spans="1:7" s="2" customFormat="1" ht="33.950000000000003" customHeight="1" x14ac:dyDescent="0.25">
      <c r="A37" s="19" t="s">
        <v>20</v>
      </c>
      <c r="B37" s="43">
        <v>85821130368</v>
      </c>
      <c r="C37" s="20" t="s">
        <v>1</v>
      </c>
      <c r="D37" s="21" t="s">
        <v>21</v>
      </c>
      <c r="E37" s="22">
        <v>1.66</v>
      </c>
      <c r="G37" s="16"/>
    </row>
    <row r="38" spans="1:7" s="2" customFormat="1" ht="33.950000000000003" customHeight="1" x14ac:dyDescent="0.25">
      <c r="A38" s="19" t="s">
        <v>26</v>
      </c>
      <c r="B38" s="43">
        <v>14506572540</v>
      </c>
      <c r="C38" s="20" t="s">
        <v>1</v>
      </c>
      <c r="D38" s="34" t="s">
        <v>21</v>
      </c>
      <c r="E38" s="22">
        <v>313.20999999999998</v>
      </c>
      <c r="G38" s="16"/>
    </row>
    <row r="39" spans="1:7" s="2" customFormat="1" ht="33.950000000000003" customHeight="1" x14ac:dyDescent="0.25">
      <c r="A39" s="28"/>
      <c r="B39" s="41"/>
      <c r="C39" s="29"/>
      <c r="D39" s="42"/>
      <c r="E39" s="40"/>
      <c r="G39" s="16"/>
    </row>
    <row r="40" spans="1:7" s="2" customFormat="1" ht="33.950000000000003" customHeight="1" x14ac:dyDescent="0.25">
      <c r="A40" s="28"/>
      <c r="B40" s="41"/>
      <c r="C40" s="29"/>
      <c r="D40" s="42"/>
      <c r="E40" s="40"/>
      <c r="G40" s="16"/>
    </row>
    <row r="41" spans="1:7" s="2" customFormat="1" ht="33.950000000000003" customHeight="1" x14ac:dyDescent="0.25">
      <c r="A41" s="28"/>
      <c r="B41" s="41"/>
      <c r="C41" s="29"/>
      <c r="D41" s="31"/>
      <c r="E41" s="40"/>
      <c r="G41" s="16"/>
    </row>
    <row r="42" spans="1:7" s="2" customFormat="1" ht="33.950000000000003" customHeight="1" x14ac:dyDescent="0.25">
      <c r="A42" s="28"/>
      <c r="B42" s="30"/>
      <c r="C42" s="29"/>
      <c r="D42" s="42"/>
      <c r="E42" s="40"/>
      <c r="G42" s="16"/>
    </row>
    <row r="43" spans="1:7" s="2" customFormat="1" ht="33.950000000000003" customHeight="1" x14ac:dyDescent="0.25">
      <c r="A43" s="28"/>
      <c r="B43" s="30"/>
      <c r="C43" s="29"/>
      <c r="D43" s="31"/>
      <c r="E43" s="40"/>
      <c r="G43" s="16"/>
    </row>
    <row r="44" spans="1:7" s="2" customFormat="1" ht="33.950000000000003" customHeight="1" x14ac:dyDescent="0.25">
      <c r="A44" s="28" t="str">
        <f t="array" ref="A44">IFERROR(INDEX(#REF!,SMALL(IF(#REF!=rngInvoice,ROW(#REF!)-ROW(#REF!)), ROW(#REF!)), MATCH($A$6,#REF!, 0)),"")</f>
        <v/>
      </c>
      <c r="B44" s="30" t="str">
        <f t="array" ref="B44">IFERROR(INDEX(#REF!,SMALL(IF(#REF!=rngInvoice,ROW(#REF!)-ROW(#REF!)), ROW(#REF!)), MATCH($B$6,#REF!, 0)),"")</f>
        <v/>
      </c>
      <c r="C44" s="29" t="str">
        <f t="array" ref="C44">IFERROR(INDEX(#REF!,SMALL(IF(#REF!=rngInvoice,ROW(#REF!)-ROW(#REF!)), ROW(#REF!)), MATCH($C$6,#REF!, 0)),"")</f>
        <v/>
      </c>
      <c r="D44" s="31"/>
      <c r="E44" s="40" t="str">
        <f t="shared" ref="E44" si="0">IFERROR((A44*B44)-C44,"")</f>
        <v/>
      </c>
      <c r="G44" s="16"/>
    </row>
    <row r="45" spans="1:7" s="2" customFormat="1" ht="33.950000000000003" customHeight="1" x14ac:dyDescent="0.25">
      <c r="A45" s="28" t="str">
        <f t="array" ref="A45">IFERROR(INDEX(#REF!,SMALL(IF(#REF!=rngInvoice,ROW(#REF!)-ROW(#REF!)), ROW(#REF!)), MATCH($A$6,#REF!, 0)),"")</f>
        <v/>
      </c>
      <c r="B45" s="30" t="str">
        <f t="array" ref="B45">IFERROR(INDEX(#REF!,SMALL(IF(#REF!=rngInvoice,ROW(#REF!)-ROW(#REF!)), ROW(#REF!)), MATCH($B$6,#REF!, 0)),"")</f>
        <v/>
      </c>
      <c r="C45" s="29" t="str">
        <f t="array" ref="C45">IFERROR(INDEX(#REF!,SMALL(IF(#REF!=rngInvoice,ROW(#REF!)-ROW(#REF!)), ROW(#REF!)), MATCH($C$6,#REF!, 0)),"")</f>
        <v/>
      </c>
      <c r="D45" s="31"/>
      <c r="E45" s="40" t="str">
        <f>IFERROR((A45*B45)-C45,"")</f>
        <v/>
      </c>
      <c r="G45" s="16"/>
    </row>
    <row r="46" spans="1:7" s="2" customFormat="1" ht="33.950000000000003" customHeight="1" x14ac:dyDescent="0.25">
      <c r="A46" s="28"/>
      <c r="B46" s="30"/>
      <c r="C46" s="29"/>
      <c r="D46" s="31"/>
      <c r="E46" s="38"/>
      <c r="G46" s="16"/>
    </row>
    <row r="47" spans="1:7" s="2" customFormat="1" ht="33.950000000000003" customHeight="1" x14ac:dyDescent="0.25">
      <c r="A47" s="27" t="s">
        <v>3</v>
      </c>
      <c r="B47" s="5" t="str">
        <f t="array" ref="B47">IFERROR(INDEX(#REF!,SMALL(IF(#REF!=rngInvoice,ROW(#REF!)-ROW(#REF!)), ROW(#REF!)), MATCH($C$6,#REF!, 0)),"")</f>
        <v/>
      </c>
      <c r="C47" s="5" t="str">
        <f t="array" ref="C47">IFERROR(INDEX(#REF!,SMALL(IF(#REF!=rngInvoice,ROW(#REF!)-ROW(#REF!)), ROW(#REF!)), MATCH($C$6,#REF!, 0)),"")</f>
        <v/>
      </c>
      <c r="D47" s="5" t="str">
        <f t="array" ref="D47">IFERROR(INDEX(#REF!,SMALL(IF(#REF!=rngInvoice,ROW(#REF!)-ROW(#REF!)), ROW(#REF!)), MATCH($C$6,#REF!, 0)),"")</f>
        <v/>
      </c>
      <c r="E47" s="39">
        <f>SUM(E7:E46)</f>
        <v>67247.360000000015</v>
      </c>
      <c r="G47" s="16"/>
    </row>
    <row r="48" spans="1:7" s="2" customFormat="1" ht="33.950000000000003" customHeight="1" x14ac:dyDescent="0.25">
      <c r="A48" s="8"/>
      <c r="B48" s="8"/>
      <c r="C48" s="8"/>
      <c r="D48" s="8"/>
      <c r="E48" s="8"/>
      <c r="G48" s="16"/>
    </row>
    <row r="49" spans="1:7" s="2" customFormat="1" ht="32.450000000000003" customHeight="1" x14ac:dyDescent="0.25">
      <c r="A49" s="8"/>
      <c r="B49" s="8"/>
      <c r="C49" s="8"/>
      <c r="D49" s="8"/>
      <c r="E49" s="8"/>
      <c r="G49" s="16"/>
    </row>
    <row r="50" spans="1:7" s="2" customFormat="1" ht="32.1" customHeight="1" x14ac:dyDescent="0.25">
      <c r="A50" s="8"/>
      <c r="B50" s="8"/>
      <c r="C50" s="8"/>
      <c r="D50" s="8"/>
      <c r="E50" s="8"/>
      <c r="G50" s="16"/>
    </row>
    <row r="51" spans="1:7" s="2" customFormat="1" ht="30.95" customHeight="1" x14ac:dyDescent="0.25">
      <c r="A51" s="8"/>
      <c r="B51" s="8"/>
      <c r="C51" s="8"/>
      <c r="D51" s="8"/>
      <c r="E51" s="8"/>
      <c r="G51" s="16"/>
    </row>
    <row r="52" spans="1:7" s="2" customFormat="1" ht="33.950000000000003" customHeight="1" x14ac:dyDescent="0.25">
      <c r="A52" s="8"/>
      <c r="B52" s="8"/>
      <c r="C52" s="8"/>
      <c r="D52" s="8"/>
      <c r="E52" s="8"/>
      <c r="G52" s="16"/>
    </row>
    <row r="53" spans="1:7" s="12" customFormat="1" ht="33.950000000000003" customHeight="1" x14ac:dyDescent="0.25">
      <c r="A53" s="8"/>
      <c r="B53" s="8"/>
      <c r="C53" s="8"/>
      <c r="D53" s="8"/>
      <c r="E53" s="8"/>
      <c r="G53" s="17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C7:D15 A7:A15">
    <cfRule type="expression" dxfId="168" priority="525">
      <formula>MOD(ROW(),2)=0</formula>
    </cfRule>
  </conditionalFormatting>
  <conditionalFormatting sqref="E7:E15">
    <cfRule type="expression" dxfId="167" priority="522">
      <formula>MOD(ROW(),2)=0</formula>
    </cfRule>
    <cfRule type="expression" dxfId="166" priority="523">
      <formula>MOD(ROW(),2)=1</formula>
    </cfRule>
  </conditionalFormatting>
  <conditionalFormatting sqref="A47">
    <cfRule type="expression" dxfId="165" priority="366">
      <formula>MOD(ROW(),2)=0</formula>
    </cfRule>
  </conditionalFormatting>
  <conditionalFormatting sqref="E41 E43:E45">
    <cfRule type="expression" dxfId="164" priority="371">
      <formula>MOD(ROW(),2)=0</formula>
    </cfRule>
    <cfRule type="expression" dxfId="163" priority="372">
      <formula>MOD(ROW(),2)=1</formula>
    </cfRule>
  </conditionalFormatting>
  <conditionalFormatting sqref="A46:D46">
    <cfRule type="expression" dxfId="159" priority="222">
      <formula>MOD(ROW(),2)=0</formula>
    </cfRule>
  </conditionalFormatting>
  <conditionalFormatting sqref="E46">
    <cfRule type="expression" dxfId="158" priority="223">
      <formula>MOD(ROW(),2)=0</formula>
    </cfRule>
    <cfRule type="expression" dxfId="157" priority="224">
      <formula>MOD(ROW(),2)=1</formula>
    </cfRule>
  </conditionalFormatting>
  <conditionalFormatting sqref="D23">
    <cfRule type="expression" dxfId="156" priority="136">
      <formula>MOD(ROW(),2)=0</formula>
    </cfRule>
  </conditionalFormatting>
  <conditionalFormatting sqref="A25 C25">
    <cfRule type="expression" dxfId="155" priority="135">
      <formula>MOD(ROW(),2)=0</formula>
    </cfRule>
  </conditionalFormatting>
  <conditionalFormatting sqref="E25">
    <cfRule type="expression" dxfId="154" priority="133">
      <formula>MOD(ROW(),2)=0</formula>
    </cfRule>
    <cfRule type="expression" dxfId="153" priority="134">
      <formula>MOD(ROW(),2)=1</formula>
    </cfRule>
  </conditionalFormatting>
  <conditionalFormatting sqref="E27">
    <cfRule type="expression" dxfId="146" priority="169">
      <formula>MOD(ROW(),2)=0</formula>
    </cfRule>
    <cfRule type="expression" dxfId="145" priority="170">
      <formula>MOD(ROW(),2)=1</formula>
    </cfRule>
  </conditionalFormatting>
  <conditionalFormatting sqref="A27:D27">
    <cfRule type="expression" dxfId="144" priority="168">
      <formula>MOD(ROW(),2)=0</formula>
    </cfRule>
  </conditionalFormatting>
  <conditionalFormatting sqref="A39:D39">
    <cfRule type="expression" dxfId="142" priority="99">
      <formula>MOD(ROW(),2)=0</formula>
    </cfRule>
  </conditionalFormatting>
  <conditionalFormatting sqref="E17">
    <cfRule type="expression" dxfId="139" priority="156">
      <formula>MOD(ROW(),2)=0</formula>
    </cfRule>
    <cfRule type="expression" dxfId="138" priority="157">
      <formula>MOD(ROW(),2)=1</formula>
    </cfRule>
  </conditionalFormatting>
  <conditionalFormatting sqref="A17:D17">
    <cfRule type="expression" dxfId="137" priority="155">
      <formula>MOD(ROW(),2)=0</formula>
    </cfRule>
  </conditionalFormatting>
  <conditionalFormatting sqref="A22:D22">
    <cfRule type="expression" dxfId="130" priority="144">
      <formula>MOD(ROW(),2)=0</formula>
    </cfRule>
  </conditionalFormatting>
  <conditionalFormatting sqref="A23:C23">
    <cfRule type="expression" dxfId="129" priority="143">
      <formula>MOD(ROW(),2)=0</formula>
    </cfRule>
  </conditionalFormatting>
  <conditionalFormatting sqref="E23">
    <cfRule type="expression" dxfId="128" priority="140">
      <formula>MOD(ROW(),2)=0</formula>
    </cfRule>
    <cfRule type="expression" dxfId="127" priority="141">
      <formula>MOD(ROW(),2)=1</formula>
    </cfRule>
  </conditionalFormatting>
  <conditionalFormatting sqref="E24">
    <cfRule type="expression" dxfId="126" priority="138">
      <formula>MOD(ROW(),2)=0</formula>
    </cfRule>
    <cfRule type="expression" dxfId="125" priority="139">
      <formula>MOD(ROW(),2)=1</formula>
    </cfRule>
  </conditionalFormatting>
  <conditionalFormatting sqref="A24:D24">
    <cfRule type="expression" dxfId="124" priority="137">
      <formula>MOD(ROW(),2)=0</formula>
    </cfRule>
  </conditionalFormatting>
  <conditionalFormatting sqref="E39">
    <cfRule type="expression" dxfId="122" priority="100">
      <formula>MOD(ROW(),2)=0</formula>
    </cfRule>
    <cfRule type="expression" dxfId="121" priority="101">
      <formula>MOD(ROW(),2)=1</formula>
    </cfRule>
  </conditionalFormatting>
  <conditionalFormatting sqref="A43:C45">
    <cfRule type="expression" dxfId="91" priority="68">
      <formula>MOD(ROW(),2)=0</formula>
    </cfRule>
  </conditionalFormatting>
  <conditionalFormatting sqref="B47:D47">
    <cfRule type="expression" dxfId="84" priority="87">
      <formula>MOD(ROW(),2)=0</formula>
    </cfRule>
  </conditionalFormatting>
  <conditionalFormatting sqref="E47">
    <cfRule type="expression" dxfId="83" priority="86">
      <formula>MOD(ROW(),2)=0</formula>
    </cfRule>
  </conditionalFormatting>
  <conditionalFormatting sqref="D41 D43:D45">
    <cfRule type="expression" dxfId="67" priority="69">
      <formula>MOD(ROW(),2)=0</formula>
    </cfRule>
  </conditionalFormatting>
  <conditionalFormatting sqref="E40">
    <cfRule type="expression" dxfId="60" priority="60">
      <formula>MOD(ROW(),2)=0</formula>
    </cfRule>
    <cfRule type="expression" dxfId="59" priority="61">
      <formula>MOD(ROW(),2)=1</formula>
    </cfRule>
  </conditionalFormatting>
  <conditionalFormatting sqref="C40:D40 A40">
    <cfRule type="expression" dxfId="58" priority="59">
      <formula>MOD(ROW(),2)=0</formula>
    </cfRule>
  </conditionalFormatting>
  <conditionalFormatting sqref="C41 A41">
    <cfRule type="expression" dxfId="57" priority="58">
      <formula>MOD(ROW(),2)=0</formula>
    </cfRule>
  </conditionalFormatting>
  <conditionalFormatting sqref="A42:C42">
    <cfRule type="expression" dxfId="56" priority="57">
      <formula>MOD(ROW(),2)=0</formula>
    </cfRule>
  </conditionalFormatting>
  <conditionalFormatting sqref="E42">
    <cfRule type="expression" dxfId="55" priority="55">
      <formula>MOD(ROW(),2)=0</formula>
    </cfRule>
    <cfRule type="expression" dxfId="54" priority="56">
      <formula>MOD(ROW(),2)=1</formula>
    </cfRule>
  </conditionalFormatting>
  <conditionalFormatting sqref="D42">
    <cfRule type="expression" dxfId="53" priority="54">
      <formula>MOD(ROW(),2)=0</formula>
    </cfRule>
  </conditionalFormatting>
  <conditionalFormatting sqref="A16 C16:D16">
    <cfRule type="expression" dxfId="52" priority="53">
      <formula>MOD(ROW(),2)=0</formula>
    </cfRule>
  </conditionalFormatting>
  <conditionalFormatting sqref="E16">
    <cfRule type="expression" dxfId="51" priority="51">
      <formula>MOD(ROW(),2)=0</formula>
    </cfRule>
    <cfRule type="expression" dxfId="50" priority="52">
      <formula>MOD(ROW(),2)=1</formula>
    </cfRule>
  </conditionalFormatting>
  <conditionalFormatting sqref="A19:D19">
    <cfRule type="expression" dxfId="49" priority="47">
      <formula>MOD(ROW(),2)=0</formula>
    </cfRule>
  </conditionalFormatting>
  <conditionalFormatting sqref="A18:D18">
    <cfRule type="expression" dxfId="48" priority="50">
      <formula>MOD(ROW(),2)=0</formula>
    </cfRule>
  </conditionalFormatting>
  <conditionalFormatting sqref="E18">
    <cfRule type="expression" dxfId="47" priority="48">
      <formula>MOD(ROW(),2)=0</formula>
    </cfRule>
    <cfRule type="expression" dxfId="46" priority="49">
      <formula>MOD(ROW(),2)=1</formula>
    </cfRule>
  </conditionalFormatting>
  <conditionalFormatting sqref="E19">
    <cfRule type="expression" dxfId="45" priority="45">
      <formula>MOD(ROW(),2)=0</formula>
    </cfRule>
    <cfRule type="expression" dxfId="44" priority="46">
      <formula>MOD(ROW(),2)=1</formula>
    </cfRule>
  </conditionalFormatting>
  <conditionalFormatting sqref="E20">
    <cfRule type="expression" dxfId="43" priority="43">
      <formula>MOD(ROW(),2)=0</formula>
    </cfRule>
    <cfRule type="expression" dxfId="42" priority="44">
      <formula>MOD(ROW(),2)=1</formula>
    </cfRule>
  </conditionalFormatting>
  <conditionalFormatting sqref="A20:D20">
    <cfRule type="expression" dxfId="41" priority="42">
      <formula>MOD(ROW(),2)=0</formula>
    </cfRule>
  </conditionalFormatting>
  <conditionalFormatting sqref="A21:C21">
    <cfRule type="expression" dxfId="40" priority="41">
      <formula>MOD(ROW(),2)=0</formula>
    </cfRule>
  </conditionalFormatting>
  <conditionalFormatting sqref="E21">
    <cfRule type="expression" dxfId="39" priority="39">
      <formula>MOD(ROW(),2)=0</formula>
    </cfRule>
    <cfRule type="expression" dxfId="38" priority="40">
      <formula>MOD(ROW(),2)=1</formula>
    </cfRule>
  </conditionalFormatting>
  <conditionalFormatting sqref="D21">
    <cfRule type="expression" dxfId="37" priority="38">
      <formula>MOD(ROW(),2)=0</formula>
    </cfRule>
  </conditionalFormatting>
  <conditionalFormatting sqref="D25">
    <cfRule type="expression" dxfId="36" priority="37">
      <formula>MOD(ROW(),2)=0</formula>
    </cfRule>
  </conditionalFormatting>
  <conditionalFormatting sqref="A26 C26:D26">
    <cfRule type="expression" dxfId="35" priority="36">
      <formula>MOD(ROW(),2)=0</formula>
    </cfRule>
  </conditionalFormatting>
  <conditionalFormatting sqref="E26">
    <cfRule type="expression" dxfId="34" priority="34">
      <formula>MOD(ROW(),2)=0</formula>
    </cfRule>
    <cfRule type="expression" dxfId="33" priority="35">
      <formula>MOD(ROW(),2)=1</formula>
    </cfRule>
  </conditionalFormatting>
  <conditionalFormatting sqref="A28 C28:D28">
    <cfRule type="expression" dxfId="32" priority="33">
      <formula>MOD(ROW(),2)=0</formula>
    </cfRule>
  </conditionalFormatting>
  <conditionalFormatting sqref="E28">
    <cfRule type="expression" dxfId="31" priority="31">
      <formula>MOD(ROW(),2)=0</formula>
    </cfRule>
    <cfRule type="expression" dxfId="30" priority="32">
      <formula>MOD(ROW(),2)=1</formula>
    </cfRule>
  </conditionalFormatting>
  <conditionalFormatting sqref="C29 A29">
    <cfRule type="expression" dxfId="29" priority="29">
      <formula>MOD(ROW(),2)=0</formula>
    </cfRule>
  </conditionalFormatting>
  <conditionalFormatting sqref="D29">
    <cfRule type="expression" dxfId="28" priority="30">
      <formula>MOD(ROW(),2)=0</formula>
    </cfRule>
  </conditionalFormatting>
  <conditionalFormatting sqref="E29">
    <cfRule type="expression" dxfId="27" priority="27">
      <formula>MOD(ROW(),2)=0</formula>
    </cfRule>
    <cfRule type="expression" dxfId="26" priority="28">
      <formula>MOD(ROW(),2)=1</formula>
    </cfRule>
  </conditionalFormatting>
  <conditionalFormatting sqref="C30 A30">
    <cfRule type="expression" dxfId="25" priority="25">
      <formula>MOD(ROW(),2)=0</formula>
    </cfRule>
  </conditionalFormatting>
  <conditionalFormatting sqref="E30">
    <cfRule type="expression" dxfId="23" priority="23">
      <formula>MOD(ROW(),2)=0</formula>
    </cfRule>
    <cfRule type="expression" dxfId="22" priority="24">
      <formula>MOD(ROW(),2)=1</formula>
    </cfRule>
  </conditionalFormatting>
  <conditionalFormatting sqref="D30">
    <cfRule type="expression" dxfId="21" priority="22">
      <formula>MOD(ROW(),2)=0</formula>
    </cfRule>
  </conditionalFormatting>
  <conditionalFormatting sqref="E31">
    <cfRule type="expression" dxfId="20" priority="20">
      <formula>MOD(ROW(),2)=0</formula>
    </cfRule>
    <cfRule type="expression" dxfId="19" priority="21">
      <formula>MOD(ROW(),2)=1</formula>
    </cfRule>
  </conditionalFormatting>
  <conditionalFormatting sqref="A31:D31">
    <cfRule type="expression" dxfId="18" priority="19">
      <formula>MOD(ROW(),2)=0</formula>
    </cfRule>
  </conditionalFormatting>
  <conditionalFormatting sqref="A32 C32:D32">
    <cfRule type="expression" dxfId="17" priority="18">
      <formula>MOD(ROW(),2)=0</formula>
    </cfRule>
  </conditionalFormatting>
  <conditionalFormatting sqref="A33:D33">
    <cfRule type="expression" dxfId="16" priority="17">
      <formula>MOD(ROW(),2)=0</formula>
    </cfRule>
  </conditionalFormatting>
  <conditionalFormatting sqref="A34:D34">
    <cfRule type="expression" dxfId="15" priority="16">
      <formula>MOD(ROW(),2)=0</formula>
    </cfRule>
  </conditionalFormatting>
  <conditionalFormatting sqref="E34">
    <cfRule type="expression" dxfId="14" priority="14">
      <formula>MOD(ROW(),2)=0</formula>
    </cfRule>
    <cfRule type="expression" dxfId="13" priority="15">
      <formula>MOD(ROW(),2)=1</formula>
    </cfRule>
  </conditionalFormatting>
  <conditionalFormatting sqref="A35:C35">
    <cfRule type="expression" dxfId="12" priority="13">
      <formula>MOD(ROW(),2)=0</formula>
    </cfRule>
  </conditionalFormatting>
  <conditionalFormatting sqref="D35">
    <cfRule type="expression" dxfId="11" priority="7">
      <formula>MOD(ROW(),2)=0</formula>
    </cfRule>
  </conditionalFormatting>
  <conditionalFormatting sqref="E35">
    <cfRule type="expression" dxfId="10" priority="11">
      <formula>MOD(ROW(),2)=0</formula>
    </cfRule>
    <cfRule type="expression" dxfId="9" priority="12">
      <formula>MOD(ROW(),2)=1</formula>
    </cfRule>
  </conditionalFormatting>
  <conditionalFormatting sqref="E36">
    <cfRule type="expression" dxfId="8" priority="9">
      <formula>MOD(ROW(),2)=0</formula>
    </cfRule>
    <cfRule type="expression" dxfId="7" priority="10">
      <formula>MOD(ROW(),2)=1</formula>
    </cfRule>
  </conditionalFormatting>
  <conditionalFormatting sqref="A36:D36">
    <cfRule type="expression" dxfId="6" priority="8">
      <formula>MOD(ROW(),2)=0</formula>
    </cfRule>
  </conditionalFormatting>
  <conditionalFormatting sqref="A37:D37">
    <cfRule type="expression" dxfId="5" priority="6">
      <formula>MOD(ROW(),2)=0</formula>
    </cfRule>
  </conditionalFormatting>
  <conditionalFormatting sqref="E37">
    <cfRule type="expression" dxfId="4" priority="4">
      <formula>MOD(ROW(),2)=0</formula>
    </cfRule>
    <cfRule type="expression" dxfId="3" priority="5">
      <formula>MOD(ROW(),2)=1</formula>
    </cfRule>
  </conditionalFormatting>
  <conditionalFormatting sqref="A38:D38">
    <cfRule type="expression" dxfId="2" priority="3">
      <formula>MOD(ROW(),2)=0</formula>
    </cfRule>
  </conditionalFormatting>
  <conditionalFormatting sqref="E38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7" right="0.7" top="1" bottom="1" header="0.3" footer="0.3"/>
  <pageSetup paperSize="9" scale="49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2026-02-17T07:09:05Z</cp:lastPrinted>
  <dcterms:created xsi:type="dcterms:W3CDTF">2016-11-01T03:33:07Z</dcterms:created>
  <dcterms:modified xsi:type="dcterms:W3CDTF">2026-08-03T10:08:11Z</dcterms:modified>
</cp:coreProperties>
</file>